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ля САВИНОВОЙ Л.В_\0_2012-2018_Комиссия по разработке ТПОМС\1_2019 Комиссия по разработке ТПОМС на 2019 год\Протокол №15\Приложение к Протоколу №15_Vмо, смо, ДС 4 ,п.2.3\Доп согл №4 к ТС на 2019 год\"/>
    </mc:Choice>
  </mc:AlternateContent>
  <bookViews>
    <workbookView xWindow="240" yWindow="30" windowWidth="24840" windowHeight="11505"/>
  </bookViews>
  <sheets>
    <sheet name="Прил 10" sheetId="1" r:id="rId1"/>
  </sheets>
  <externalReferences>
    <externalReference r:id="rId2"/>
  </externalReferences>
  <definedNames>
    <definedName name="_xlnm._FilterDatabase" localSheetId="0" hidden="1">'Прил 10'!$H$5:$L$142</definedName>
    <definedName name="res2_range" localSheetId="0">#REF!</definedName>
    <definedName name="res2_range">#REF!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Database" localSheetId="0">#REF!</definedName>
    <definedName name="_xlnm.Database">#REF!</definedName>
    <definedName name="_xlnm.Print_Titles" localSheetId="0">'Прил 10'!$5:$6</definedName>
    <definedName name="_xlnm.Print_Area" localSheetId="0">'Прил 10'!$A$1:$L$201</definedName>
    <definedName name="ЭКО" localSheetId="0">#REF!</definedName>
    <definedName name="ЭКО">#REF!</definedName>
  </definedNames>
  <calcPr calcId="152511"/>
</workbook>
</file>

<file path=xl/calcChain.xml><?xml version="1.0" encoding="utf-8"?>
<calcChain xmlns="http://schemas.openxmlformats.org/spreadsheetml/2006/main">
  <c r="H176" i="1" l="1"/>
  <c r="H180" i="1"/>
  <c r="H177" i="1"/>
  <c r="H169" i="1"/>
  <c r="H53" i="1"/>
  <c r="H50" i="1"/>
  <c r="H45" i="1"/>
  <c r="I165" i="1" l="1"/>
  <c r="I168" i="1" l="1"/>
  <c r="I169" i="1"/>
  <c r="I170" i="1"/>
  <c r="I171" i="1"/>
  <c r="I172" i="1"/>
  <c r="I173" i="1"/>
  <c r="I192" i="1"/>
  <c r="I193" i="1"/>
  <c r="I194" i="1"/>
  <c r="H192" i="1"/>
  <c r="F192" i="1"/>
  <c r="H170" i="1"/>
  <c r="F170" i="1"/>
  <c r="H168" i="1"/>
  <c r="F168" i="1"/>
  <c r="I195" i="1"/>
  <c r="I196" i="1"/>
  <c r="H196" i="1"/>
  <c r="F196" i="1"/>
  <c r="H195" i="1"/>
  <c r="K195" i="1" s="1"/>
  <c r="F195" i="1"/>
  <c r="H194" i="1"/>
  <c r="F194" i="1"/>
  <c r="H193" i="1"/>
  <c r="K193" i="1" s="1"/>
  <c r="F193" i="1"/>
  <c r="H173" i="1"/>
  <c r="K173" i="1" s="1"/>
  <c r="F173" i="1"/>
  <c r="H172" i="1"/>
  <c r="F172" i="1"/>
  <c r="K172" i="1" l="1"/>
  <c r="L172" i="1" s="1"/>
  <c r="L173" i="1"/>
  <c r="L193" i="1"/>
  <c r="L195" i="1"/>
  <c r="K168" i="1"/>
  <c r="L168" i="1" s="1"/>
  <c r="K170" i="1"/>
  <c r="L170" i="1" s="1"/>
  <c r="K192" i="1"/>
  <c r="L192" i="1" s="1"/>
  <c r="K194" i="1"/>
  <c r="L194" i="1" s="1"/>
  <c r="K196" i="1"/>
  <c r="L196" i="1" s="1"/>
  <c r="I166" i="1"/>
  <c r="I167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H179" i="1"/>
  <c r="F179" i="1"/>
  <c r="H178" i="1"/>
  <c r="K178" i="1" s="1"/>
  <c r="F178" i="1"/>
  <c r="H190" i="1"/>
  <c r="F190" i="1"/>
  <c r="H167" i="1"/>
  <c r="F167" i="1"/>
  <c r="H166" i="1"/>
  <c r="K166" i="1" s="1"/>
  <c r="F166" i="1"/>
  <c r="L166" i="1" l="1"/>
  <c r="K167" i="1"/>
  <c r="L167" i="1" s="1"/>
  <c r="L178" i="1"/>
  <c r="K179" i="1"/>
  <c r="L179" i="1" s="1"/>
  <c r="K190" i="1"/>
  <c r="L190" i="1" s="1"/>
  <c r="H191" i="1"/>
  <c r="F191" i="1"/>
  <c r="H189" i="1"/>
  <c r="F189" i="1"/>
  <c r="H188" i="1"/>
  <c r="F188" i="1"/>
  <c r="H187" i="1"/>
  <c r="F187" i="1"/>
  <c r="H186" i="1"/>
  <c r="F186" i="1"/>
  <c r="H185" i="1"/>
  <c r="F185" i="1"/>
  <c r="H184" i="1"/>
  <c r="F184" i="1"/>
  <c r="H183" i="1"/>
  <c r="F183" i="1"/>
  <c r="H182" i="1"/>
  <c r="F182" i="1"/>
  <c r="H181" i="1"/>
  <c r="K181" i="1" s="1"/>
  <c r="F181" i="1"/>
  <c r="F180" i="1"/>
  <c r="K177" i="1"/>
  <c r="F177" i="1"/>
  <c r="F176" i="1"/>
  <c r="H175" i="1"/>
  <c r="K175" i="1" s="1"/>
  <c r="F175" i="1"/>
  <c r="H174" i="1"/>
  <c r="F174" i="1"/>
  <c r="H171" i="1"/>
  <c r="F171" i="1"/>
  <c r="F169" i="1"/>
  <c r="I164" i="1"/>
  <c r="I163" i="1"/>
  <c r="H165" i="1"/>
  <c r="K165" i="1" s="1"/>
  <c r="F165" i="1"/>
  <c r="H164" i="1"/>
  <c r="F164" i="1"/>
  <c r="H163" i="1"/>
  <c r="F163" i="1"/>
  <c r="K162" i="1"/>
  <c r="L162" i="1" s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61" i="1"/>
  <c r="H18" i="1"/>
  <c r="H20" i="1"/>
  <c r="H21" i="1"/>
  <c r="H22" i="1"/>
  <c r="H23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1" i="1"/>
  <c r="H52" i="1"/>
  <c r="H54" i="1"/>
  <c r="H55" i="1"/>
  <c r="H56" i="1"/>
  <c r="H57" i="1"/>
  <c r="H58" i="1"/>
  <c r="H59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3" i="1"/>
  <c r="H14" i="1"/>
  <c r="H15" i="1"/>
  <c r="H12" i="1"/>
  <c r="G13" i="1"/>
  <c r="G14" i="1"/>
  <c r="G15" i="1"/>
  <c r="G12" i="1"/>
  <c r="L175" i="1" l="1"/>
  <c r="K184" i="1"/>
  <c r="L184" i="1" s="1"/>
  <c r="K186" i="1"/>
  <c r="L186" i="1" s="1"/>
  <c r="K188" i="1"/>
  <c r="L188" i="1" s="1"/>
  <c r="K191" i="1"/>
  <c r="L191" i="1" s="1"/>
  <c r="K189" i="1"/>
  <c r="L189" i="1" s="1"/>
  <c r="K180" i="1"/>
  <c r="L180" i="1" s="1"/>
  <c r="K183" i="1"/>
  <c r="L183" i="1" s="1"/>
  <c r="K185" i="1"/>
  <c r="L185" i="1" s="1"/>
  <c r="K187" i="1"/>
  <c r="L187" i="1" s="1"/>
  <c r="K182" i="1"/>
  <c r="L182" i="1" s="1"/>
  <c r="L177" i="1"/>
  <c r="L181" i="1"/>
  <c r="K174" i="1"/>
  <c r="L174" i="1" s="1"/>
  <c r="K176" i="1"/>
  <c r="L176" i="1" s="1"/>
  <c r="K171" i="1"/>
  <c r="L171" i="1" s="1"/>
  <c r="K169" i="1"/>
  <c r="L169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3" i="1"/>
  <c r="L163" i="1" s="1"/>
  <c r="L165" i="1"/>
  <c r="K164" i="1"/>
  <c r="L164" i="1" s="1"/>
  <c r="K7" i="1" l="1"/>
  <c r="L7" i="1" s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8" i="1"/>
  <c r="H17" i="1" l="1"/>
  <c r="H16" i="1"/>
  <c r="H10" i="1"/>
  <c r="H9" i="1"/>
  <c r="H8" i="1"/>
  <c r="I142" i="1" l="1"/>
  <c r="K142" i="1" s="1"/>
  <c r="L142" i="1" s="1"/>
  <c r="I141" i="1"/>
  <c r="K141" i="1" s="1"/>
  <c r="L141" i="1" s="1"/>
  <c r="I140" i="1"/>
  <c r="K140" i="1" s="1"/>
  <c r="L140" i="1" s="1"/>
  <c r="I139" i="1"/>
  <c r="K139" i="1" s="1"/>
  <c r="L139" i="1" s="1"/>
  <c r="I138" i="1"/>
  <c r="K138" i="1" s="1"/>
  <c r="L138" i="1" s="1"/>
  <c r="I137" i="1"/>
  <c r="K137" i="1" s="1"/>
  <c r="L137" i="1" s="1"/>
  <c r="I136" i="1"/>
  <c r="K136" i="1" s="1"/>
  <c r="L136" i="1" s="1"/>
  <c r="I135" i="1"/>
  <c r="I134" i="1"/>
  <c r="K134" i="1" s="1"/>
  <c r="L134" i="1" s="1"/>
  <c r="I133" i="1"/>
  <c r="K133" i="1" s="1"/>
  <c r="L133" i="1" s="1"/>
  <c r="I132" i="1"/>
  <c r="K132" i="1" s="1"/>
  <c r="L132" i="1" s="1"/>
  <c r="I131" i="1"/>
  <c r="K131" i="1" s="1"/>
  <c r="L131" i="1" s="1"/>
  <c r="I130" i="1"/>
  <c r="K130" i="1" s="1"/>
  <c r="L130" i="1" s="1"/>
  <c r="I129" i="1"/>
  <c r="K129" i="1" s="1"/>
  <c r="L129" i="1" s="1"/>
  <c r="I128" i="1"/>
  <c r="K128" i="1" s="1"/>
  <c r="L128" i="1" s="1"/>
  <c r="I127" i="1"/>
  <c r="K127" i="1" s="1"/>
  <c r="L127" i="1" s="1"/>
  <c r="I126" i="1"/>
  <c r="K126" i="1" s="1"/>
  <c r="L126" i="1" s="1"/>
  <c r="I125" i="1"/>
  <c r="K125" i="1" s="1"/>
  <c r="L125" i="1" s="1"/>
  <c r="I124" i="1"/>
  <c r="K124" i="1" s="1"/>
  <c r="L124" i="1" s="1"/>
  <c r="I123" i="1"/>
  <c r="K123" i="1" s="1"/>
  <c r="L123" i="1" s="1"/>
  <c r="I122" i="1"/>
  <c r="K122" i="1" s="1"/>
  <c r="L122" i="1" s="1"/>
  <c r="I121" i="1"/>
  <c r="K121" i="1" s="1"/>
  <c r="L121" i="1" s="1"/>
  <c r="I120" i="1"/>
  <c r="K120" i="1" s="1"/>
  <c r="L120" i="1" s="1"/>
  <c r="I119" i="1"/>
  <c r="K119" i="1" s="1"/>
  <c r="L119" i="1" s="1"/>
  <c r="I118" i="1"/>
  <c r="K118" i="1" s="1"/>
  <c r="L118" i="1" s="1"/>
  <c r="I117" i="1"/>
  <c r="K117" i="1" s="1"/>
  <c r="L117" i="1" s="1"/>
  <c r="I116" i="1"/>
  <c r="K116" i="1" s="1"/>
  <c r="L116" i="1" s="1"/>
  <c r="I115" i="1"/>
  <c r="K115" i="1" s="1"/>
  <c r="L115" i="1" s="1"/>
  <c r="I114" i="1"/>
  <c r="K114" i="1" s="1"/>
  <c r="L114" i="1" s="1"/>
  <c r="I113" i="1"/>
  <c r="K113" i="1" s="1"/>
  <c r="L113" i="1" s="1"/>
  <c r="I112" i="1"/>
  <c r="K112" i="1" s="1"/>
  <c r="L112" i="1" s="1"/>
  <c r="I111" i="1"/>
  <c r="K111" i="1" s="1"/>
  <c r="L111" i="1" s="1"/>
  <c r="I110" i="1"/>
  <c r="K110" i="1" s="1"/>
  <c r="L110" i="1" s="1"/>
  <c r="I109" i="1"/>
  <c r="K109" i="1" s="1"/>
  <c r="L109" i="1" s="1"/>
  <c r="I108" i="1"/>
  <c r="K108" i="1" s="1"/>
  <c r="L108" i="1" s="1"/>
  <c r="I107" i="1"/>
  <c r="K107" i="1" s="1"/>
  <c r="L107" i="1" s="1"/>
  <c r="I106" i="1"/>
  <c r="K106" i="1" s="1"/>
  <c r="L106" i="1" s="1"/>
  <c r="I105" i="1"/>
  <c r="I104" i="1"/>
  <c r="K104" i="1" s="1"/>
  <c r="L104" i="1" s="1"/>
  <c r="I103" i="1"/>
  <c r="K103" i="1" s="1"/>
  <c r="L103" i="1" s="1"/>
  <c r="I102" i="1"/>
  <c r="K102" i="1" s="1"/>
  <c r="L102" i="1" s="1"/>
  <c r="I101" i="1"/>
  <c r="K101" i="1" s="1"/>
  <c r="L101" i="1" s="1"/>
  <c r="I100" i="1"/>
  <c r="I99" i="1"/>
  <c r="K99" i="1" s="1"/>
  <c r="L99" i="1" s="1"/>
  <c r="I98" i="1"/>
  <c r="K98" i="1" s="1"/>
  <c r="L98" i="1" s="1"/>
  <c r="I97" i="1"/>
  <c r="K97" i="1" s="1"/>
  <c r="L97" i="1" s="1"/>
  <c r="I96" i="1"/>
  <c r="K96" i="1" s="1"/>
  <c r="L96" i="1" s="1"/>
  <c r="I95" i="1"/>
  <c r="K95" i="1" s="1"/>
  <c r="L95" i="1" s="1"/>
  <c r="I94" i="1"/>
  <c r="K94" i="1" s="1"/>
  <c r="L94" i="1" s="1"/>
  <c r="I93" i="1"/>
  <c r="K93" i="1" s="1"/>
  <c r="L93" i="1" s="1"/>
  <c r="I92" i="1"/>
  <c r="K92" i="1" s="1"/>
  <c r="L92" i="1" s="1"/>
  <c r="I91" i="1"/>
  <c r="K91" i="1" s="1"/>
  <c r="L91" i="1" s="1"/>
  <c r="I90" i="1"/>
  <c r="K90" i="1" s="1"/>
  <c r="L90" i="1" s="1"/>
  <c r="I89" i="1"/>
  <c r="K89" i="1" s="1"/>
  <c r="L89" i="1" s="1"/>
  <c r="I88" i="1"/>
  <c r="K88" i="1" s="1"/>
  <c r="L88" i="1" s="1"/>
  <c r="I87" i="1"/>
  <c r="K87" i="1" s="1"/>
  <c r="L87" i="1" s="1"/>
  <c r="I86" i="1"/>
  <c r="K86" i="1" s="1"/>
  <c r="L86" i="1" s="1"/>
  <c r="I85" i="1"/>
  <c r="K85" i="1" s="1"/>
  <c r="L85" i="1" s="1"/>
  <c r="I84" i="1"/>
  <c r="K84" i="1" s="1"/>
  <c r="L84" i="1" s="1"/>
  <c r="I83" i="1"/>
  <c r="K83" i="1" s="1"/>
  <c r="L83" i="1" s="1"/>
  <c r="I82" i="1"/>
  <c r="K82" i="1" s="1"/>
  <c r="L8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I74" i="1"/>
  <c r="K74" i="1" s="1"/>
  <c r="L74" i="1" s="1"/>
  <c r="I73" i="1"/>
  <c r="K73" i="1" s="1"/>
  <c r="L73" i="1" s="1"/>
  <c r="I71" i="1"/>
  <c r="K71" i="1" s="1"/>
  <c r="L71" i="1" s="1"/>
  <c r="I69" i="1"/>
  <c r="K69" i="1" s="1"/>
  <c r="L69" i="1" s="1"/>
  <c r="I67" i="1"/>
  <c r="K67" i="1" s="1"/>
  <c r="L67" i="1" s="1"/>
  <c r="I65" i="1"/>
  <c r="K65" i="1" s="1"/>
  <c r="L65" i="1" s="1"/>
  <c r="I62" i="1"/>
  <c r="K62" i="1" s="1"/>
  <c r="L62" i="1" s="1"/>
  <c r="I43" i="1"/>
  <c r="K43" i="1" s="1"/>
  <c r="L43" i="1" s="1"/>
  <c r="I42" i="1"/>
  <c r="K42" i="1" s="1"/>
  <c r="L42" i="1" s="1"/>
  <c r="I41" i="1"/>
  <c r="K41" i="1" s="1"/>
  <c r="L41" i="1" s="1"/>
  <c r="I40" i="1"/>
  <c r="K40" i="1" s="1"/>
  <c r="L40" i="1" s="1"/>
  <c r="I39" i="1"/>
  <c r="K39" i="1" s="1"/>
  <c r="L39" i="1" s="1"/>
  <c r="I38" i="1"/>
  <c r="K38" i="1" s="1"/>
  <c r="L38" i="1" s="1"/>
  <c r="I37" i="1"/>
  <c r="K37" i="1" s="1"/>
  <c r="L37" i="1" s="1"/>
  <c r="I36" i="1"/>
  <c r="K36" i="1" s="1"/>
  <c r="L36" i="1" s="1"/>
  <c r="I35" i="1"/>
  <c r="K35" i="1" s="1"/>
  <c r="L35" i="1" s="1"/>
  <c r="I34" i="1"/>
  <c r="K34" i="1" s="1"/>
  <c r="L34" i="1" s="1"/>
  <c r="I33" i="1"/>
  <c r="K33" i="1" s="1"/>
  <c r="L33" i="1" s="1"/>
  <c r="I32" i="1"/>
  <c r="K32" i="1" s="1"/>
  <c r="L32" i="1" s="1"/>
  <c r="I31" i="1"/>
  <c r="K31" i="1" s="1"/>
  <c r="L31" i="1" s="1"/>
  <c r="I30" i="1"/>
  <c r="K30" i="1" s="1"/>
  <c r="L30" i="1" s="1"/>
  <c r="I29" i="1"/>
  <c r="K29" i="1" s="1"/>
  <c r="L29" i="1" s="1"/>
  <c r="I28" i="1"/>
  <c r="I27" i="1"/>
  <c r="I26" i="1"/>
  <c r="K26" i="1" s="1"/>
  <c r="L26" i="1" s="1"/>
  <c r="I24" i="1"/>
  <c r="K24" i="1" s="1"/>
  <c r="L24" i="1" s="1"/>
  <c r="I20" i="1"/>
  <c r="I19" i="1"/>
  <c r="K19" i="1" s="1"/>
  <c r="L19" i="1" s="1"/>
  <c r="I72" i="1"/>
  <c r="K72" i="1" s="1"/>
  <c r="L72" i="1" s="1"/>
  <c r="I70" i="1"/>
  <c r="K70" i="1" s="1"/>
  <c r="L70" i="1" s="1"/>
  <c r="I68" i="1"/>
  <c r="K68" i="1" s="1"/>
  <c r="L68" i="1" s="1"/>
  <c r="I66" i="1"/>
  <c r="K66" i="1" s="1"/>
  <c r="L66" i="1" s="1"/>
  <c r="I64" i="1"/>
  <c r="K64" i="1" s="1"/>
  <c r="L64" i="1" s="1"/>
  <c r="I63" i="1"/>
  <c r="K63" i="1" s="1"/>
  <c r="L63" i="1" s="1"/>
  <c r="I61" i="1"/>
  <c r="K61" i="1" s="1"/>
  <c r="L61" i="1" s="1"/>
  <c r="I60" i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9" i="1"/>
  <c r="K49" i="1" s="1"/>
  <c r="L49" i="1" s="1"/>
  <c r="I48" i="1"/>
  <c r="K48" i="1" s="1"/>
  <c r="L48" i="1" s="1"/>
  <c r="I47" i="1"/>
  <c r="K47" i="1" s="1"/>
  <c r="L47" i="1" s="1"/>
  <c r="I46" i="1"/>
  <c r="K46" i="1" s="1"/>
  <c r="L46" i="1" s="1"/>
  <c r="I45" i="1"/>
  <c r="K45" i="1" s="1"/>
  <c r="L45" i="1" s="1"/>
  <c r="I44" i="1"/>
  <c r="K44" i="1" s="1"/>
  <c r="L44" i="1" s="1"/>
  <c r="I25" i="1"/>
  <c r="K25" i="1" s="1"/>
  <c r="L25" i="1" s="1"/>
  <c r="I23" i="1"/>
  <c r="I22" i="1"/>
  <c r="K22" i="1" s="1"/>
  <c r="L22" i="1" s="1"/>
  <c r="I21" i="1"/>
  <c r="K21" i="1" s="1"/>
  <c r="L21" i="1" s="1"/>
  <c r="I8" i="1"/>
  <c r="K8" i="1" s="1"/>
  <c r="L8" i="1" s="1"/>
  <c r="I9" i="1"/>
  <c r="K9" i="1" s="1"/>
  <c r="L9" i="1" s="1"/>
  <c r="I10" i="1"/>
  <c r="K10" i="1" s="1"/>
  <c r="L10" i="1" s="1"/>
  <c r="I11" i="1"/>
  <c r="K11" i="1" s="1"/>
  <c r="L11" i="1" s="1"/>
  <c r="K20" i="1"/>
  <c r="L20" i="1" s="1"/>
  <c r="K23" i="1"/>
  <c r="L23" i="1" s="1"/>
  <c r="K28" i="1"/>
  <c r="L28" i="1" s="1"/>
  <c r="K75" i="1"/>
  <c r="L75" i="1" s="1"/>
  <c r="I12" i="1"/>
  <c r="K12" i="1" s="1"/>
  <c r="L12" i="1" s="1"/>
  <c r="I13" i="1"/>
  <c r="K13" i="1" s="1"/>
  <c r="L13" i="1" s="1"/>
  <c r="I14" i="1"/>
  <c r="K14" i="1" s="1"/>
  <c r="L14" i="1" s="1"/>
  <c r="I15" i="1"/>
  <c r="K15" i="1" s="1"/>
  <c r="L15" i="1" s="1"/>
  <c r="I16" i="1"/>
  <c r="K16" i="1" s="1"/>
  <c r="L16" i="1" s="1"/>
  <c r="I17" i="1"/>
  <c r="K17" i="1" s="1"/>
  <c r="L17" i="1" s="1"/>
  <c r="I18" i="1"/>
  <c r="K18" i="1" s="1"/>
  <c r="L18" i="1" s="1"/>
  <c r="K27" i="1"/>
  <c r="L27" i="1" s="1"/>
  <c r="K60" i="1"/>
  <c r="L60" i="1" s="1"/>
  <c r="K105" i="1"/>
  <c r="L105" i="1" s="1"/>
  <c r="K100" i="1"/>
  <c r="L100" i="1" s="1"/>
  <c r="K135" i="1"/>
  <c r="L135" i="1" s="1"/>
</calcChain>
</file>

<file path=xl/sharedStrings.xml><?xml version="1.0" encoding="utf-8"?>
<sst xmlns="http://schemas.openxmlformats.org/spreadsheetml/2006/main" count="575" uniqueCount="356">
  <si>
    <t>Управленческий коэффициент
(КУ)</t>
  </si>
  <si>
    <t>Коэффициент уровня
 (КУСмо)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</si>
  <si>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</si>
  <si>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</si>
  <si>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</si>
  <si>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</si>
  <si>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</si>
  <si>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</si>
  <si>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</si>
  <si>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</si>
  <si>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</si>
  <si>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</si>
  <si>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</si>
  <si>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</si>
  <si>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</si>
  <si>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</si>
  <si>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</si>
  <si>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</si>
  <si>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</si>
  <si>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</si>
  <si>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</si>
  <si>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</si>
  <si>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</si>
  <si>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</si>
  <si>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</si>
  <si>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</si>
  <si>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</si>
  <si>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</si>
  <si>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</si>
  <si>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</si>
  <si>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</si>
  <si>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</si>
  <si>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</si>
  <si>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</si>
  <si>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</si>
  <si>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</si>
  <si>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</si>
  <si>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</si>
  <si>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</si>
  <si>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</si>
  <si>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</si>
  <si>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</si>
  <si>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</si>
  <si>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</si>
  <si>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</si>
  <si>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</si>
  <si>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</si>
  <si>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</si>
  <si>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</si>
  <si>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</si>
  <si>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</si>
  <si>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</si>
  <si>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</si>
  <si>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Лекарственная терапия у пациентов, получающих диализ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</si>
  <si>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</si>
  <si>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</si>
  <si>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</si>
  <si>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</si>
  <si>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</si>
  <si>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</si>
  <si>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</si>
  <si>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</si>
  <si>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</si>
  <si>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</si>
  <si>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</si>
  <si>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</si>
  <si>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</si>
  <si>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</si>
  <si>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</si>
  <si>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</si>
  <si>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</si>
  <si>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</si>
  <si>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</si>
  <si>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</si>
  <si>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</si>
  <si>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</si>
  <si>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</si>
  <si>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</si>
  <si>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</si>
  <si>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</si>
  <si>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</si>
  <si>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</si>
  <si>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</si>
  <si>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</si>
  <si>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</si>
  <si>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</si>
  <si>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</si>
  <si>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</si>
  <si>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</si>
  <si>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</si>
  <si>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</si>
  <si>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</si>
  <si>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</si>
  <si>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</si>
  <si>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</si>
  <si>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</si>
  <si>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</si>
  <si>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</si>
  <si>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</si>
  <si>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</si>
  <si>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</si>
  <si>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</si>
  <si>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</si>
  <si>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</si>
  <si>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</si>
  <si>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</si>
  <si>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</si>
  <si>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</si>
  <si>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</si>
  <si>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</si>
  <si>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</si>
  <si>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</si>
  <si>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</si>
  <si>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</si>
  <si>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</si>
  <si>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</si>
  <si>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</si>
  <si>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</si>
  <si>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</si>
  <si>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Болезни, новообразования молочной железы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</si>
  <si>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</si>
  <si>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</si>
  <si>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</si>
  <si>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</si>
  <si>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</si>
  <si>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</si>
  <si>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</si>
  <si>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</si>
  <si>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</si>
  <si>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</si>
  <si>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</si>
  <si>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</si>
  <si>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</si>
  <si>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</si>
  <si>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</si>
  <si>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</si>
  <si>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</si>
  <si>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</si>
  <si>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</si>
  <si>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</si>
  <si>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</si>
  <si>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</si>
  <si>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</si>
  <si>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</si>
  <si>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</si>
  <si>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</si>
  <si>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</si>
  <si>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</si>
  <si>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</si>
  <si>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</t>
  </si>
  <si>
    <t>Размер базовой ставки финансирования медицинской помощи, в руб.
(БС)</t>
  </si>
  <si>
    <t>Коэффициент относительной затратоемкости КСГ
(Кз)</t>
  </si>
  <si>
    <t>Экстракорпоральное оплодотворения</t>
  </si>
  <si>
    <t xml:space="preserve">№ группы КСГ </t>
  </si>
  <si>
    <t>Наименование КСГ</t>
  </si>
  <si>
    <t>Профиль</t>
  </si>
  <si>
    <t>*)</t>
  </si>
  <si>
    <t>Поправочный коэффициент оплаты (ПК)
(гр.7*гр.8*гр.9)</t>
  </si>
  <si>
    <t>Аборт медикаментозный</t>
  </si>
  <si>
    <t>Тарифы на один законченный случай лечения в условиях дневного стационара при оплате на основе клинико-статистических групп (КСГ), применяемые, в том числе для осуществления межтерриториальных расчетов, для медицинских организаций расположенных на территории закрытых административно-территориальных образований</t>
  </si>
  <si>
    <t>№ коэффициента сложности лечения пациента (КСЛП)</t>
  </si>
  <si>
    <t>Тариф на один законченный случай лечения,
 в руб.
(гр.5*гр.6*гр.10)</t>
  </si>
  <si>
    <t xml:space="preserve">Код </t>
  </si>
  <si>
    <t xml:space="preserve">ds02.001 </t>
  </si>
  <si>
    <t xml:space="preserve">ds02.002 </t>
  </si>
  <si>
    <t xml:space="preserve">ds02.003 </t>
  </si>
  <si>
    <t xml:space="preserve">ds02.004 </t>
  </si>
  <si>
    <t xml:space="preserve">ds02.005 </t>
  </si>
  <si>
    <t xml:space="preserve">ds02.006 </t>
  </si>
  <si>
    <t xml:space="preserve">ds02.007 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</si>
  <si>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</si>
  <si>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</si>
  <si>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</si>
  <si>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</si>
  <si>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</si>
  <si>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</si>
  <si>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</si>
  <si>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</si>
  <si>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</si>
  <si>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</si>
  <si>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</si>
  <si>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</si>
  <si>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</si>
  <si>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</si>
  <si>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</si>
  <si>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</si>
  <si>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</si>
  <si>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</si>
  <si>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</si>
  <si>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Вирусный гепатит B хронический, лекарственная терапия</t>
  </si>
  <si>
    <t>ds12.002</t>
  </si>
  <si>
    <t>Вирусный гепатит C хронический, лекарственная терапия (уровень 1)</t>
  </si>
  <si>
    <t>ds12.003</t>
  </si>
  <si>
    <t>Вирусный гепатит C хронический, лекарственная терапия (уровень 2)</t>
  </si>
  <si>
    <t>ds12.004</t>
  </si>
  <si>
    <t>Вирусный гепатит C хронический, лекарственная терапия (уровень 3)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</si>
  <si>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</si>
  <si>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</si>
  <si>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</si>
  <si>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</si>
  <si>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</si>
  <si>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</si>
  <si>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</si>
  <si>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</si>
  <si>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</si>
  <si>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</si>
  <si>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</si>
  <si>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</si>
  <si>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</si>
  <si>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</si>
  <si>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</si>
  <si>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</si>
  <si>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</si>
  <si>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</si>
  <si>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</si>
  <si>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</si>
  <si>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</si>
  <si>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</si>
  <si>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</si>
  <si>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</si>
  <si>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</si>
  <si>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</si>
  <si>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</si>
  <si>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</si>
  <si>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</si>
  <si>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</si>
  <si>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</si>
  <si>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</si>
  <si>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</si>
  <si>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</si>
  <si>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</si>
  <si>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</si>
  <si>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</si>
  <si>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</si>
  <si>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</si>
  <si>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</si>
  <si>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</si>
  <si>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</si>
  <si>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</si>
  <si>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</si>
  <si>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</si>
  <si>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</si>
  <si>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</si>
  <si>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</si>
  <si>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</si>
  <si>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</si>
  <si>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</si>
  <si>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</si>
  <si>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</si>
  <si>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</si>
  <si>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</si>
  <si>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</si>
  <si>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</si>
  <si>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</si>
  <si>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</si>
  <si>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</si>
  <si>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</si>
  <si>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</si>
  <si>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</si>
  <si>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</si>
  <si>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</si>
  <si>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</si>
  <si>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</si>
  <si>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</si>
  <si>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</si>
  <si>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</si>
  <si>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</si>
  <si>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</si>
  <si>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</si>
  <si>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</si>
  <si>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</si>
  <si>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</si>
  <si>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</si>
  <si>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</si>
  <si>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</si>
  <si>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</si>
  <si>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</si>
  <si>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</si>
  <si>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</si>
  <si>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</si>
  <si>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</si>
  <si>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</si>
  <si>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</si>
  <si>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</si>
  <si>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</si>
  <si>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</si>
  <si>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</si>
  <si>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</si>
  <si>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</si>
  <si>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</si>
  <si>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</si>
  <si>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</si>
  <si>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</si>
  <si>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</si>
  <si>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</si>
  <si>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</si>
  <si>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</si>
  <si>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</si>
  <si>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</si>
  <si>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</si>
  <si>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</si>
  <si>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</si>
  <si>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</si>
  <si>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</si>
  <si>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</si>
  <si>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</si>
  <si>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</si>
  <si>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</si>
  <si>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</si>
  <si>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</si>
  <si>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</si>
  <si>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</si>
  <si>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</si>
  <si>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</si>
  <si>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</si>
  <si>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</si>
  <si>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</si>
  <si>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</si>
  <si>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</si>
  <si>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</si>
  <si>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</si>
  <si>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Лечение с применением генно-инженерных биологических препаратов и селективных иммунодепрессантов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</si>
  <si>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</si>
  <si>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</si>
  <si>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</si>
  <si>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</si>
  <si>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</si>
  <si>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</si>
  <si>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</si>
  <si>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</si>
  <si>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</si>
  <si>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</si>
  <si>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</si>
  <si>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</si>
  <si>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</si>
  <si>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</si>
  <si>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 xml:space="preserve">при наличии лицензии на оказание медицинской помощи и  распределеных объемов  решением Комиссии по разработке ТПОМС по соответствующему  профилю </t>
  </si>
  <si>
    <r>
      <t>Приложение №10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</t>
    </r>
    <r>
      <rPr>
        <sz val="11"/>
        <rFont val="Times New Roman"/>
        <family val="1"/>
        <charset val="204"/>
      </rPr>
      <t>у,  принятому 09.01.2019г.</t>
    </r>
  </si>
  <si>
    <t>Тарифы на один законченный случай лечения в условиях дневного стационара при оплате на основе клинико-статистических групп (КСГ), применяемые, в том числе для осуществления межтерриториальных расчетов,  действующие с 01.09.2019</t>
  </si>
  <si>
    <t>Приложение №2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</si>
  <si>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Коэффициент сложности лечения пациента 
(КСЛП) **)</t>
  </si>
  <si>
    <t>**)</t>
  </si>
  <si>
    <t>Отторжение, отмирание трансплантата органов и тканей *)</t>
  </si>
  <si>
    <t>Медицинская реабилитация пациентов с заболеваниями центральной нервной системы (2 балла по ШРМ) *)</t>
  </si>
  <si>
    <t>Медицинская реабилитация пациентов с заболеваниями центральной нервной системы (3 балла по ШРМ) *)</t>
  </si>
  <si>
    <t>Медицинская реабилитация пациентов с заболеваниями опорно-двигательного аппарата и периферической нервной системы (2 балла по ШРМ) *)</t>
  </si>
  <si>
    <t>Медицинская реабилитация пациентов с заболеваниями опорно-двигательного аппарата и периферической нервной системы (3 балла по ШРМ) *)</t>
  </si>
  <si>
    <t>Медицинская кардиореабилитация (2 балла по ШРМ) *)</t>
  </si>
  <si>
    <t>Медицинская кардиореабилитация (3 балла по ШРМ) *)</t>
  </si>
  <si>
    <t>Медицинская реабилитация при других соматических заболеваниях (2 балла по ШРМ) *)</t>
  </si>
  <si>
    <t>Медицинская реабилитация при других соматических заболеваниях (3 балла по ШРМ) *)</t>
  </si>
  <si>
    <t>Медицинская реабилитация детей, перенесших заболевания перинатального периода *)</t>
  </si>
  <si>
    <t>Медицинская реабилитация детей с нарушениями слуха без замены речевого процессора системы кохлеарной имплантации *)</t>
  </si>
  <si>
    <t>Медицинская реабилитация детей с поражениями центральной нервной системы *)</t>
  </si>
  <si>
    <t>Медицинская реабилитация детей после хирургической коррекции врожденных пороков развития органов и систем *)</t>
  </si>
  <si>
    <t>в графе 9 коэффициенты сложности лечения пациента (КСЛП) по всем КСГ, за исключением КСГ ds02.005, КСЛП отражены равные 1, все КСЛП свыше единицы включаются в тариф на один случай лечения  в соответствии с требованиями, установленными в подпункте 3.3 пункта 3 "Размер и структура тарифа на оплату медицинской помощи, оказываемой в условиях дневного стационара" раздела III "Размер и структура тарифов на оплату медицинской помощи" Тарифного соглашения о стоимости медицинской помощи, предоставляемой по Территориальной программе обязательного медицинского страхования Пензенской области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</si>
</sst>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00000_р_._-;\-* #,##0.0000000_р_._-;_-* &quot;-&quot;??_р_._-;_-@_-"/>
    <numFmt numFmtId="167" formatCode="_-* #,##0.000000_р_._-;\-* #,##0.000000_р_._-;_-* &quot;-&quot;??_р_._-;_-@_-"/>
    <numFmt numFmtId="168" formatCode="[$-419]General"/>
    <numFmt numFmtId="169" formatCode="#,##0.00&quot; &quot;[$руб.-419];[Red]&quot;-&quot;#,##0.00&quot; &quot;[$руб.-419]"/>
    <numFmt numFmtId="170" formatCode="_-* #,##0\ _р_._-;\-* #,##0\ _р_._-;_-* &quot;-&quot;\ _р_._-;_-@_-"/>
    <numFmt numFmtId="171" formatCode="_-* #,##0.00\ _р_._-;\-* #,##0.00\ _р_._-;_-* &quot;-&quot;??\ _р_._-;_-@_-"/>
    <numFmt numFmtId="172" formatCode="_(* #,##0.00_);_(* \(#,##0.00\);_(* &quot;-&quot;??_);_(@_)"/>
    <numFmt numFmtId="173" formatCode="_-* #,##0.000000000_р_._-;\-* #,##0.000000000_р_._-;_-* &quot;-&quot;??_р_._-;_-@_-"/>
    <numFmt numFmtId="174" formatCode="#,##0.00_ ;\-#,##0.00\ 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"/>
      <family val="2"/>
      <charset val="204"/>
    </font>
    <font>
      <b/>
      <sz val="18"/>
      <color indexed="54"/>
      <name val="Calibri Light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0"/>
      <name val="Arial Cy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7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10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9" fillId="8" borderId="0" applyNumberFormat="0" applyBorder="0" applyAlignment="0" applyProtection="0"/>
    <xf numFmtId="0" fontId="10" fillId="11" borderId="6" applyNumberFormat="0" applyAlignment="0" applyProtection="0"/>
    <xf numFmtId="0" fontId="11" fillId="22" borderId="7" applyNumberFormat="0" applyAlignment="0" applyProtection="0"/>
    <xf numFmtId="168" fontId="7" fillId="0" borderId="0" applyBorder="0" applyProtection="0"/>
    <xf numFmtId="0" fontId="7" fillId="0" borderId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0" applyNumberFormat="0" applyBorder="0" applyProtection="0">
      <alignment horizontal="center"/>
    </xf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Border="0" applyProtection="0">
      <alignment horizontal="center" textRotation="90"/>
    </xf>
    <xf numFmtId="0" fontId="18" fillId="3" borderId="6" applyNumberFormat="0" applyAlignment="0" applyProtection="0"/>
    <xf numFmtId="0" fontId="19" fillId="0" borderId="11" applyNumberFormat="0" applyFill="0" applyAlignment="0" applyProtection="0"/>
    <xf numFmtId="0" fontId="20" fillId="12" borderId="0" applyNumberFormat="0" applyBorder="0" applyAlignment="0" applyProtection="0"/>
    <xf numFmtId="0" fontId="7" fillId="0" borderId="0"/>
    <xf numFmtId="0" fontId="21" fillId="0" borderId="0"/>
    <xf numFmtId="0" fontId="5" fillId="5" borderId="12" applyNumberFormat="0" applyFont="0" applyAlignment="0" applyProtection="0"/>
    <xf numFmtId="0" fontId="22" fillId="11" borderId="13" applyNumberFormat="0" applyAlignment="0" applyProtection="0"/>
    <xf numFmtId="0" fontId="23" fillId="0" borderId="0" applyNumberFormat="0" applyBorder="0" applyProtection="0"/>
    <xf numFmtId="169" fontId="23" fillId="0" borderId="0" applyBorder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8" fillId="3" borderId="6" applyNumberFormat="0" applyAlignment="0" applyProtection="0"/>
    <xf numFmtId="0" fontId="22" fillId="11" borderId="13" applyNumberFormat="0" applyAlignment="0" applyProtection="0"/>
    <xf numFmtId="0" fontId="10" fillId="11" borderId="6" applyNumberFormat="0" applyAlignment="0" applyProtection="0"/>
    <xf numFmtId="164" fontId="4" fillId="0" borderId="0" applyFont="0" applyFill="0" applyBorder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11" fillId="22" borderId="7" applyNumberFormat="0" applyAlignment="0" applyProtection="0"/>
    <xf numFmtId="0" fontId="30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1" fillId="0" borderId="0"/>
    <xf numFmtId="0" fontId="3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7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7" fillId="0" borderId="0"/>
    <xf numFmtId="0" fontId="35" fillId="0" borderId="0"/>
    <xf numFmtId="0" fontId="34" fillId="0" borderId="0"/>
    <xf numFmtId="0" fontId="9" fillId="8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5" borderId="12" applyNumberFormat="0" applyFont="0" applyAlignment="0" applyProtection="0"/>
    <xf numFmtId="9" fontId="5" fillId="0" borderId="0" applyFont="0" applyFill="0" applyBorder="0" applyAlignment="0" applyProtection="0"/>
    <xf numFmtId="0" fontId="19" fillId="0" borderId="11" applyNumberFormat="0" applyFill="0" applyAlignment="0" applyProtection="0"/>
    <xf numFmtId="0" fontId="36" fillId="0" borderId="0"/>
    <xf numFmtId="0" fontId="26" fillId="0" borderId="0" applyNumberFormat="0" applyFill="0" applyBorder="0" applyAlignment="0" applyProtection="0"/>
    <xf numFmtId="170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4" fillId="0" borderId="0" applyFont="0" applyFill="0" applyBorder="0" applyAlignment="0" applyProtection="0"/>
    <xf numFmtId="172" fontId="32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32" fillId="0" borderId="0" applyFont="0" applyFill="0" applyBorder="0" applyAlignment="0" applyProtection="0"/>
    <xf numFmtId="165" fontId="35" fillId="0" borderId="0" applyFont="0" applyFill="0" applyBorder="0" applyAlignment="0" applyProtection="0"/>
    <xf numFmtId="0" fontId="13" fillId="7" borderId="0" applyNumberFormat="0" applyBorder="0" applyAlignment="0" applyProtection="0"/>
  </cellStyleXfs>
  <cellXfs count="60">
    <xf numFmtId="0" fontId="0" fillId="0" borderId="0" xfId="0"/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166" fontId="3" fillId="0" borderId="2" xfId="1" applyNumberFormat="1" applyFont="1" applyFill="1" applyBorder="1" applyAlignment="1">
      <alignment vertical="center"/>
    </xf>
    <xf numFmtId="167" fontId="3" fillId="0" borderId="2" xfId="1" applyNumberFormat="1" applyFont="1" applyFill="1" applyBorder="1" applyAlignment="1">
      <alignment vertical="center"/>
    </xf>
    <xf numFmtId="165" fontId="3" fillId="0" borderId="2" xfId="1" applyFont="1" applyFill="1" applyBorder="1" applyAlignment="1">
      <alignment vertical="center"/>
    </xf>
    <xf numFmtId="165" fontId="3" fillId="0" borderId="2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165" fontId="3" fillId="0" borderId="0" xfId="1" applyFont="1" applyFill="1" applyBorder="1" applyAlignment="1">
      <alignment vertical="center" wrapText="1"/>
    </xf>
    <xf numFmtId="166" fontId="3" fillId="0" borderId="0" xfId="1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165" fontId="3" fillId="0" borderId="0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/>
    </xf>
    <xf numFmtId="173" fontId="3" fillId="0" borderId="2" xfId="1" applyNumberFormat="1" applyFont="1" applyFill="1" applyBorder="1" applyAlignment="1">
      <alignment vertical="center"/>
    </xf>
    <xf numFmtId="174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center" wrapText="1"/>
    </xf>
    <xf numFmtId="174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0" fillId="0" borderId="0" xfId="2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0" fontId="6" fillId="0" borderId="19" xfId="0" applyFont="1" applyFill="1" applyBorder="1" applyAlignment="1">
      <alignment horizontal="left" vertical="center" wrapText="1"/>
    </xf>
    <xf numFmtId="174" fontId="3" fillId="0" borderId="19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0" fillId="0" borderId="0" xfId="2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top"/>
    </xf>
    <xf numFmtId="0" fontId="39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38" fillId="0" borderId="21" xfId="0" applyFont="1" applyFill="1" applyBorder="1" applyAlignment="1">
      <alignment horizontal="center" vertical="center" wrapText="1"/>
    </xf>
    <xf numFmtId="0" fontId="38" fillId="0" borderId="19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</cellXfs>
  <cellStyles count="147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 2" xfId="22"/>
    <cellStyle name="40% - Акцент2 2" xfId="23"/>
    <cellStyle name="40% - Акцент3 2" xfId="24"/>
    <cellStyle name="40% - Акцент4 2" xfId="25"/>
    <cellStyle name="40% - Акцент5 2" xfId="26"/>
    <cellStyle name="40% - Акцент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 2" xfId="34"/>
    <cellStyle name="60% - Акцент2 2" xfId="35"/>
    <cellStyle name="60% - Акцент3 2" xfId="36"/>
    <cellStyle name="60% - Акцент4 2" xfId="37"/>
    <cellStyle name="60% - Акцент5 2" xfId="38"/>
    <cellStyle name="60% - Акцент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cel Built-in Normal" xfId="49"/>
    <cellStyle name="Excel Built-in Normal 2" xfId="50"/>
    <cellStyle name="Explanatory Text" xfId="51"/>
    <cellStyle name="Good" xfId="52"/>
    <cellStyle name="Heading" xfId="53"/>
    <cellStyle name="Heading 1" xfId="54"/>
    <cellStyle name="Heading 2" xfId="55"/>
    <cellStyle name="Heading 3" xfId="56"/>
    <cellStyle name="Heading 4" xfId="57"/>
    <cellStyle name="Heading1" xfId="58"/>
    <cellStyle name="Input" xfId="59"/>
    <cellStyle name="Linked Cell" xfId="60"/>
    <cellStyle name="Neutral" xfId="61"/>
    <cellStyle name="Normal 2" xfId="62"/>
    <cellStyle name="Normal_ICD10" xfId="63"/>
    <cellStyle name="Note" xfId="64"/>
    <cellStyle name="Output" xfId="65"/>
    <cellStyle name="Result" xfId="66"/>
    <cellStyle name="Result2" xfId="67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Денежный 2" xfId="80"/>
    <cellStyle name="Заголовок 1 2" xfId="81"/>
    <cellStyle name="Заголовок 2 2" xfId="82"/>
    <cellStyle name="Заголовок 3 2" xfId="83"/>
    <cellStyle name="Заголовок 4 2" xfId="84"/>
    <cellStyle name="Итог 2" xfId="8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4" xfId="90"/>
    <cellStyle name="Обычный 2" xfId="2"/>
    <cellStyle name="Обычный 2 2" xfId="91"/>
    <cellStyle name="Обычный 2 2 2" xfId="92"/>
    <cellStyle name="Обычный 2 2 3" xfId="93"/>
    <cellStyle name="Обычный 2 2 4" xfId="94"/>
    <cellStyle name="Обычный 2 2 5" xfId="95"/>
    <cellStyle name="Обычный 2 2 6" xfId="96"/>
    <cellStyle name="Обычный 2 2 7" xfId="97"/>
    <cellStyle name="Обычный 2 2_Объемы  ВМП предложения МЗПО" xfId="98"/>
    <cellStyle name="Обычный 2 3" xfId="99"/>
    <cellStyle name="Обычный 2 4" xfId="100"/>
    <cellStyle name="Обычный 2 5" xfId="101"/>
    <cellStyle name="Обычный 2 6" xfId="102"/>
    <cellStyle name="Обычный 2 7" xfId="103"/>
    <cellStyle name="Обычный 2 8" xfId="104"/>
    <cellStyle name="Обычный 2 9" xfId="105"/>
    <cellStyle name="Обычный 3" xfId="106"/>
    <cellStyle name="Обычный 3 2" xfId="107"/>
    <cellStyle name="Обычный 3 3" xfId="108"/>
    <cellStyle name="Обычный 3 4" xfId="109"/>
    <cellStyle name="Обычный 3 5" xfId="110"/>
    <cellStyle name="Обычный 3 6" xfId="111"/>
    <cellStyle name="Обычный 3 7" xfId="112"/>
    <cellStyle name="Обычный 3_Объемы  ВМП предложения МЗПО" xfId="113"/>
    <cellStyle name="Обычный 4" xfId="114"/>
    <cellStyle name="Обычный 4 2" xfId="115"/>
    <cellStyle name="Обычный 4 3" xfId="116"/>
    <cellStyle name="Обычный 4 4" xfId="117"/>
    <cellStyle name="Обычный 4 5" xfId="118"/>
    <cellStyle name="Обычный 4 6" xfId="119"/>
    <cellStyle name="Обычный 4 7" xfId="120"/>
    <cellStyle name="Обычный 4 8" xfId="121"/>
    <cellStyle name="Обычный 5" xfId="122"/>
    <cellStyle name="Обычный 5 2" xfId="123"/>
    <cellStyle name="Обычный 6" xfId="124"/>
    <cellStyle name="Обычный 6 2" xfId="125"/>
    <cellStyle name="Обычный 7" xfId="3"/>
    <cellStyle name="Обычный 8" xfId="126"/>
    <cellStyle name="Обычный 9" xfId="127"/>
    <cellStyle name="Плохой 2" xfId="128"/>
    <cellStyle name="Пояснение 2" xfId="129"/>
    <cellStyle name="Примечание 2" xfId="130"/>
    <cellStyle name="Процентный 2" xfId="131"/>
    <cellStyle name="Связанная ячейка 2" xfId="132"/>
    <cellStyle name="Стиль 1" xfId="133"/>
    <cellStyle name="Текст предупреждения 2" xfId="134"/>
    <cellStyle name="Тысячи [0]_Лист17" xfId="135"/>
    <cellStyle name="Тысячи_Лист17" xfId="136"/>
    <cellStyle name="Финансовый" xfId="1" builtinId="3"/>
    <cellStyle name="Финансовый 2" xfId="137"/>
    <cellStyle name="Финансовый 2 2" xfId="138"/>
    <cellStyle name="Финансовый 2 3" xfId="139"/>
    <cellStyle name="Финансовый 3" xfId="140"/>
    <cellStyle name="Финансовый 4" xfId="141"/>
    <cellStyle name="Финансовый 4 2" xfId="142"/>
    <cellStyle name="Финансовый 5" xfId="143"/>
    <cellStyle name="Финансовый 5 2" xfId="144"/>
    <cellStyle name="Финансовый 6" xfId="145"/>
    <cellStyle name="Хороший 2" xfId="146"/>
  </cellStyles>
  <dxfs count="0"/>
  <tableStyles count="0" defaultTableStyle="TableStyleMedium2" defaultPivotStyle="PivotStyleLight16"/>
  <colors>
    <mruColors>
      <color rgb="FFFFFF66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  <pageSetUpPr fitToPage="1"/>
  </sheetPr>
  <dimension ref="A1:M199"/>
  <sheetViews>
    <sheetView tabSelected="1" view="pageBreakPreview" zoomScale="60" zoomScaleNormal="70" workbookViewId="0">
      <pane xSplit="8" ySplit="7" topLeftCell="I41" activePane="bottomRight" state="frozen"/>
      <selection pane="topRight" activeCell="H1" sqref="H1"/>
      <selection pane="bottomLeft" activeCell="A7" sqref="A7"/>
      <selection pane="bottomRight" activeCell="E28" sqref="E28"/>
    </sheetView>
  </sheetViews>
  <sheetFormatPr defaultRowHeight="15" x14ac:dyDescent="0.25"/>
  <cols>
    <col min="1" max="1" width="5.28515625" style="6" customWidth="1"/>
    <col min="2" max="2" width="10.42578125" style="6" customWidth="1"/>
    <col min="3" max="3" width="93.7109375" style="6" customWidth="1"/>
    <col min="4" max="4" width="26.85546875" style="7" customWidth="1"/>
    <col min="5" max="5" width="8" style="6" customWidth="1"/>
    <col min="6" max="6" width="14.28515625" style="6" customWidth="1"/>
    <col min="7" max="7" width="14.42578125" style="6" customWidth="1"/>
    <col min="8" max="8" width="17.42578125" style="35" customWidth="1"/>
    <col min="9" max="9" width="15.5703125" style="35" customWidth="1"/>
    <col min="10" max="10" width="14" style="5" customWidth="1"/>
    <col min="11" max="11" width="17.28515625" style="5" customWidth="1"/>
    <col min="12" max="12" width="19" style="5" customWidth="1"/>
    <col min="13" max="13" width="18" style="5" bestFit="1" customWidth="1"/>
    <col min="14" max="14" width="17.5703125" style="5" customWidth="1"/>
    <col min="15" max="15" width="18.85546875" style="5" customWidth="1"/>
    <col min="16" max="16" width="18" style="5" bestFit="1" customWidth="1"/>
    <col min="17" max="16384" width="9.140625" style="5"/>
  </cols>
  <sheetData>
    <row r="1" spans="1:12" ht="96" customHeight="1" x14ac:dyDescent="0.25">
      <c r="I1" s="36" t="s">
        <v>339</v>
      </c>
      <c r="J1" s="36"/>
      <c r="K1" s="36"/>
      <c r="L1" s="36"/>
    </row>
    <row r="2" spans="1:12" ht="74.25" customHeight="1" x14ac:dyDescent="0.25">
      <c r="I2" s="36" t="s">
        <v>337</v>
      </c>
      <c r="J2" s="38"/>
      <c r="K2" s="38"/>
      <c r="L2" s="38"/>
    </row>
    <row r="3" spans="1:12" ht="26.25" customHeight="1" x14ac:dyDescent="0.25">
      <c r="C3" s="39" t="s">
        <v>338</v>
      </c>
      <c r="D3" s="39"/>
      <c r="E3" s="39"/>
      <c r="F3" s="39"/>
      <c r="G3" s="39"/>
      <c r="H3" s="39"/>
      <c r="I3" s="39"/>
      <c r="J3" s="39"/>
      <c r="K3" s="39"/>
      <c r="L3" s="39"/>
    </row>
    <row r="4" spans="1:12" ht="13.5" customHeight="1" x14ac:dyDescent="0.25"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ht="149.25" customHeight="1" x14ac:dyDescent="0.25">
      <c r="A5" s="3" t="s">
        <v>153</v>
      </c>
      <c r="B5" s="3" t="s">
        <v>162</v>
      </c>
      <c r="C5" s="4" t="s">
        <v>154</v>
      </c>
      <c r="D5" s="1" t="s">
        <v>155</v>
      </c>
      <c r="E5" s="21" t="s">
        <v>160</v>
      </c>
      <c r="F5" s="2" t="s">
        <v>150</v>
      </c>
      <c r="G5" s="2" t="s">
        <v>151</v>
      </c>
      <c r="H5" s="2" t="s">
        <v>0</v>
      </c>
      <c r="I5" s="2" t="s">
        <v>1</v>
      </c>
      <c r="J5" s="2" t="s">
        <v>340</v>
      </c>
      <c r="K5" s="2" t="s">
        <v>157</v>
      </c>
      <c r="L5" s="2" t="s">
        <v>161</v>
      </c>
    </row>
    <row r="6" spans="1:12" ht="14.25" customHeight="1" x14ac:dyDescent="0.25">
      <c r="A6" s="8">
        <v>1</v>
      </c>
      <c r="B6" s="8"/>
      <c r="C6" s="1">
        <v>2</v>
      </c>
      <c r="D6" s="22">
        <v>3</v>
      </c>
      <c r="E6" s="1">
        <v>4</v>
      </c>
      <c r="F6" s="1">
        <v>5</v>
      </c>
      <c r="G6" s="1">
        <v>6</v>
      </c>
      <c r="H6" s="1">
        <v>7</v>
      </c>
      <c r="I6" s="1">
        <v>8</v>
      </c>
      <c r="J6" s="1">
        <v>9</v>
      </c>
      <c r="K6" s="1">
        <v>10</v>
      </c>
      <c r="L6" s="1">
        <v>11</v>
      </c>
    </row>
    <row r="7" spans="1:12" x14ac:dyDescent="0.25">
      <c r="A7" s="25">
        <v>1</v>
      </c>
      <c r="B7" s="43" t="s">
        <v>163</v>
      </c>
      <c r="C7" s="9" t="s">
        <v>3</v>
      </c>
      <c r="D7" s="10" t="s">
        <v>2</v>
      </c>
      <c r="E7" s="9"/>
      <c r="F7" s="14">
        <v>12128.86</v>
      </c>
      <c r="G7" s="24">
        <v>0.83</v>
      </c>
      <c r="H7" s="23">
        <v>1</v>
      </c>
      <c r="I7" s="11">
        <v>1</v>
      </c>
      <c r="J7" s="12">
        <v>1</v>
      </c>
      <c r="K7" s="11">
        <f>ROUND(H7*I7*J7,7)</f>
        <v>1</v>
      </c>
      <c r="L7" s="13">
        <f>ROUND(G7*K7*F7,2)</f>
        <v>10066.950000000001</v>
      </c>
    </row>
    <row r="8" spans="1:12" x14ac:dyDescent="0.25">
      <c r="A8" s="25">
        <v>2</v>
      </c>
      <c r="B8" s="30" t="s">
        <v>164</v>
      </c>
      <c r="C8" s="9" t="s">
        <v>4</v>
      </c>
      <c r="D8" s="10" t="s">
        <v>2</v>
      </c>
      <c r="E8" s="9"/>
      <c r="F8" s="14">
        <f>F$7</f>
        <v>12128.86</v>
      </c>
      <c r="G8" s="24">
        <v>0.66</v>
      </c>
      <c r="H8" s="23">
        <f t="shared" ref="H8:I23" si="0">H$7</f>
        <v>1</v>
      </c>
      <c r="I8" s="11">
        <f t="shared" si="0"/>
        <v>1</v>
      </c>
      <c r="J8" s="12">
        <v>1</v>
      </c>
      <c r="K8" s="11">
        <f t="shared" ref="K8:K84" si="1">ROUND(H8*I8*J8,7)</f>
        <v>1</v>
      </c>
      <c r="L8" s="13">
        <f t="shared" ref="L8:L71" si="2">ROUND(G8*K8*F8,2)</f>
        <v>8005.05</v>
      </c>
    </row>
    <row r="9" spans="1:12" x14ac:dyDescent="0.25">
      <c r="A9" s="25">
        <v>3</v>
      </c>
      <c r="B9" s="30" t="s">
        <v>165</v>
      </c>
      <c r="C9" s="9" t="s">
        <v>5</v>
      </c>
      <c r="D9" s="10" t="s">
        <v>2</v>
      </c>
      <c r="E9" s="9"/>
      <c r="F9" s="14">
        <f t="shared" ref="F9:F72" si="3">F$7</f>
        <v>12128.86</v>
      </c>
      <c r="G9" s="24">
        <v>0.71</v>
      </c>
      <c r="H9" s="23">
        <f t="shared" si="0"/>
        <v>1</v>
      </c>
      <c r="I9" s="11">
        <f t="shared" si="0"/>
        <v>1</v>
      </c>
      <c r="J9" s="12">
        <v>1</v>
      </c>
      <c r="K9" s="11">
        <f t="shared" si="1"/>
        <v>1</v>
      </c>
      <c r="L9" s="13">
        <f t="shared" si="2"/>
        <v>8611.49</v>
      </c>
    </row>
    <row r="10" spans="1:12" x14ac:dyDescent="0.25">
      <c r="A10" s="25">
        <v>4</v>
      </c>
      <c r="B10" s="30" t="s">
        <v>166</v>
      </c>
      <c r="C10" s="9" t="s">
        <v>6</v>
      </c>
      <c r="D10" s="10" t="s">
        <v>2</v>
      </c>
      <c r="E10" s="9"/>
      <c r="F10" s="14">
        <f t="shared" si="3"/>
        <v>12128.86</v>
      </c>
      <c r="G10" s="24">
        <v>1.06</v>
      </c>
      <c r="H10" s="23">
        <f t="shared" si="0"/>
        <v>1</v>
      </c>
      <c r="I10" s="11">
        <f t="shared" si="0"/>
        <v>1</v>
      </c>
      <c r="J10" s="12">
        <v>1</v>
      </c>
      <c r="K10" s="11">
        <f t="shared" si="1"/>
        <v>1</v>
      </c>
      <c r="L10" s="13">
        <f t="shared" si="2"/>
        <v>12856.59</v>
      </c>
    </row>
    <row r="11" spans="1:12" x14ac:dyDescent="0.25">
      <c r="A11" s="44">
        <v>5</v>
      </c>
      <c r="B11" s="45" t="s">
        <v>167</v>
      </c>
      <c r="C11" s="46" t="s">
        <v>152</v>
      </c>
      <c r="D11" s="47" t="s">
        <v>2</v>
      </c>
      <c r="E11" s="2">
        <v>1</v>
      </c>
      <c r="F11" s="14">
        <f t="shared" si="3"/>
        <v>12128.86</v>
      </c>
      <c r="G11" s="24">
        <v>9.7899999999999991</v>
      </c>
      <c r="H11" s="23">
        <v>0.96600422640000005</v>
      </c>
      <c r="I11" s="11">
        <f t="shared" si="0"/>
        <v>1</v>
      </c>
      <c r="J11" s="12">
        <v>0.6</v>
      </c>
      <c r="K11" s="11">
        <f>ROUND(H11*I11*J11,7)</f>
        <v>0.57960250000000002</v>
      </c>
      <c r="L11" s="13">
        <f t="shared" si="2"/>
        <v>68822.89</v>
      </c>
    </row>
    <row r="12" spans="1:12" x14ac:dyDescent="0.25">
      <c r="A12" s="48"/>
      <c r="B12" s="49"/>
      <c r="C12" s="50"/>
      <c r="D12" s="51"/>
      <c r="E12" s="2">
        <v>2</v>
      </c>
      <c r="F12" s="14">
        <f t="shared" si="3"/>
        <v>12128.86</v>
      </c>
      <c r="G12" s="24">
        <f>$G$11</f>
        <v>9.7899999999999991</v>
      </c>
      <c r="H12" s="23">
        <f>$H$11</f>
        <v>0.96600422640000005</v>
      </c>
      <c r="I12" s="11">
        <f t="shared" si="0"/>
        <v>1</v>
      </c>
      <c r="J12" s="12">
        <v>1</v>
      </c>
      <c r="K12" s="11">
        <f t="shared" ref="K12:K15" si="4">ROUND(H12*I12*J12,7)</f>
        <v>0.96600419999999998</v>
      </c>
      <c r="L12" s="13">
        <f>ROUND(G12*K12*F12,2)+0.02</f>
        <v>114704.85</v>
      </c>
    </row>
    <row r="13" spans="1:12" x14ac:dyDescent="0.25">
      <c r="A13" s="48"/>
      <c r="B13" s="49"/>
      <c r="C13" s="50"/>
      <c r="D13" s="51"/>
      <c r="E13" s="2">
        <v>3</v>
      </c>
      <c r="F13" s="14">
        <f t="shared" si="3"/>
        <v>12128.86</v>
      </c>
      <c r="G13" s="24">
        <f t="shared" ref="G13:G15" si="5">$G$11</f>
        <v>9.7899999999999991</v>
      </c>
      <c r="H13" s="23">
        <f t="shared" ref="H13:H15" si="6">$H$11</f>
        <v>0.96600422640000005</v>
      </c>
      <c r="I13" s="11">
        <f t="shared" si="0"/>
        <v>1</v>
      </c>
      <c r="J13" s="12">
        <v>1</v>
      </c>
      <c r="K13" s="11">
        <f t="shared" si="4"/>
        <v>0.96600419999999998</v>
      </c>
      <c r="L13" s="13">
        <f>ROUND(G13*K13*F13,2)+0.02</f>
        <v>114704.85</v>
      </c>
    </row>
    <row r="14" spans="1:12" x14ac:dyDescent="0.25">
      <c r="A14" s="48"/>
      <c r="B14" s="49"/>
      <c r="C14" s="50"/>
      <c r="D14" s="51"/>
      <c r="E14" s="2">
        <v>4</v>
      </c>
      <c r="F14" s="14">
        <f t="shared" si="3"/>
        <v>12128.86</v>
      </c>
      <c r="G14" s="24">
        <f t="shared" si="5"/>
        <v>9.7899999999999991</v>
      </c>
      <c r="H14" s="23">
        <f t="shared" si="6"/>
        <v>0.96600422640000005</v>
      </c>
      <c r="I14" s="11">
        <f t="shared" si="0"/>
        <v>1</v>
      </c>
      <c r="J14" s="12">
        <v>1.1000000000000001</v>
      </c>
      <c r="K14" s="11">
        <f t="shared" si="4"/>
        <v>1.0626046</v>
      </c>
      <c r="L14" s="13">
        <f t="shared" si="2"/>
        <v>126175.31</v>
      </c>
    </row>
    <row r="15" spans="1:12" x14ac:dyDescent="0.25">
      <c r="A15" s="52"/>
      <c r="B15" s="53"/>
      <c r="C15" s="54"/>
      <c r="D15" s="55"/>
      <c r="E15" s="2">
        <v>5</v>
      </c>
      <c r="F15" s="14">
        <f t="shared" si="3"/>
        <v>12128.86</v>
      </c>
      <c r="G15" s="24">
        <f t="shared" si="5"/>
        <v>9.7899999999999991</v>
      </c>
      <c r="H15" s="23">
        <f t="shared" si="6"/>
        <v>0.96600422640000005</v>
      </c>
      <c r="I15" s="11">
        <f t="shared" si="0"/>
        <v>1</v>
      </c>
      <c r="J15" s="12">
        <v>0.19</v>
      </c>
      <c r="K15" s="11">
        <f t="shared" si="4"/>
        <v>0.1835408</v>
      </c>
      <c r="L15" s="13">
        <f t="shared" si="2"/>
        <v>21793.919999999998</v>
      </c>
    </row>
    <row r="16" spans="1:12" x14ac:dyDescent="0.25">
      <c r="A16" s="25">
        <v>6</v>
      </c>
      <c r="B16" s="30" t="s">
        <v>168</v>
      </c>
      <c r="C16" s="9" t="s">
        <v>7</v>
      </c>
      <c r="D16" s="10" t="s">
        <v>2</v>
      </c>
      <c r="E16" s="9"/>
      <c r="F16" s="14">
        <f t="shared" si="3"/>
        <v>12128.86</v>
      </c>
      <c r="G16" s="24">
        <v>0.33</v>
      </c>
      <c r="H16" s="23">
        <f t="shared" si="0"/>
        <v>1</v>
      </c>
      <c r="I16" s="11">
        <f t="shared" si="0"/>
        <v>1</v>
      </c>
      <c r="J16" s="12">
        <v>1</v>
      </c>
      <c r="K16" s="11">
        <f t="shared" si="1"/>
        <v>1</v>
      </c>
      <c r="L16" s="13">
        <f t="shared" si="2"/>
        <v>4002.52</v>
      </c>
    </row>
    <row r="17" spans="1:12" x14ac:dyDescent="0.25">
      <c r="A17" s="25">
        <v>7</v>
      </c>
      <c r="B17" s="30" t="s">
        <v>169</v>
      </c>
      <c r="C17" s="9" t="s">
        <v>158</v>
      </c>
      <c r="D17" s="10" t="s">
        <v>2</v>
      </c>
      <c r="E17" s="9"/>
      <c r="F17" s="14">
        <f t="shared" si="3"/>
        <v>12128.86</v>
      </c>
      <c r="G17" s="24">
        <v>1.04</v>
      </c>
      <c r="H17" s="23">
        <f t="shared" si="0"/>
        <v>1</v>
      </c>
      <c r="I17" s="11">
        <f t="shared" si="0"/>
        <v>1</v>
      </c>
      <c r="J17" s="12">
        <v>1</v>
      </c>
      <c r="K17" s="11">
        <f t="shared" si="1"/>
        <v>1</v>
      </c>
      <c r="L17" s="13">
        <f t="shared" si="2"/>
        <v>12614.01</v>
      </c>
    </row>
    <row r="18" spans="1:12" ht="18.75" customHeight="1" x14ac:dyDescent="0.25">
      <c r="A18" s="56">
        <v>8</v>
      </c>
      <c r="B18" s="31" t="s">
        <v>170</v>
      </c>
      <c r="C18" s="32" t="s">
        <v>9</v>
      </c>
      <c r="D18" s="10" t="s">
        <v>8</v>
      </c>
      <c r="E18" s="9"/>
      <c r="F18" s="14">
        <f t="shared" si="3"/>
        <v>12128.86</v>
      </c>
      <c r="G18" s="24">
        <v>0.98</v>
      </c>
      <c r="H18" s="23">
        <f t="shared" si="0"/>
        <v>1</v>
      </c>
      <c r="I18" s="11">
        <f t="shared" si="0"/>
        <v>1</v>
      </c>
      <c r="J18" s="12">
        <v>1</v>
      </c>
      <c r="K18" s="11">
        <f t="shared" si="1"/>
        <v>1</v>
      </c>
      <c r="L18" s="13">
        <f t="shared" si="2"/>
        <v>11886.28</v>
      </c>
    </row>
    <row r="19" spans="1:12" ht="18" customHeight="1" x14ac:dyDescent="0.25">
      <c r="A19" s="56">
        <v>9</v>
      </c>
      <c r="B19" s="31" t="s">
        <v>171</v>
      </c>
      <c r="C19" s="32" t="s">
        <v>11</v>
      </c>
      <c r="D19" s="10" t="s">
        <v>10</v>
      </c>
      <c r="E19" s="9"/>
      <c r="F19" s="14">
        <f t="shared" si="3"/>
        <v>12128.86</v>
      </c>
      <c r="G19" s="24">
        <v>0.89</v>
      </c>
      <c r="H19" s="23">
        <v>1.0101457</v>
      </c>
      <c r="I19" s="11">
        <f t="shared" si="0"/>
        <v>1</v>
      </c>
      <c r="J19" s="12">
        <v>1</v>
      </c>
      <c r="K19" s="11">
        <f t="shared" si="1"/>
        <v>1.0101457</v>
      </c>
      <c r="L19" s="13">
        <f t="shared" si="2"/>
        <v>10904.21</v>
      </c>
    </row>
    <row r="20" spans="1:12" x14ac:dyDescent="0.25">
      <c r="A20" s="56">
        <v>10</v>
      </c>
      <c r="B20" s="31" t="s">
        <v>172</v>
      </c>
      <c r="C20" s="32" t="s">
        <v>13</v>
      </c>
      <c r="D20" s="10" t="s">
        <v>12</v>
      </c>
      <c r="E20" s="9"/>
      <c r="F20" s="14">
        <f t="shared" si="3"/>
        <v>12128.86</v>
      </c>
      <c r="G20" s="24">
        <v>0.91</v>
      </c>
      <c r="H20" s="23">
        <f t="shared" si="0"/>
        <v>1</v>
      </c>
      <c r="I20" s="11">
        <f t="shared" si="0"/>
        <v>1</v>
      </c>
      <c r="J20" s="12">
        <v>1</v>
      </c>
      <c r="K20" s="11">
        <f t="shared" si="1"/>
        <v>1</v>
      </c>
      <c r="L20" s="13">
        <f t="shared" si="2"/>
        <v>11037.26</v>
      </c>
    </row>
    <row r="21" spans="1:12" x14ac:dyDescent="0.25">
      <c r="A21" s="56">
        <v>11</v>
      </c>
      <c r="B21" s="31" t="s">
        <v>173</v>
      </c>
      <c r="C21" s="32" t="s">
        <v>14</v>
      </c>
      <c r="D21" s="10" t="s">
        <v>12</v>
      </c>
      <c r="E21" s="9"/>
      <c r="F21" s="14">
        <f t="shared" si="3"/>
        <v>12128.86</v>
      </c>
      <c r="G21" s="24">
        <v>2.41</v>
      </c>
      <c r="H21" s="23">
        <f t="shared" si="0"/>
        <v>1</v>
      </c>
      <c r="I21" s="11">
        <f t="shared" si="0"/>
        <v>1</v>
      </c>
      <c r="J21" s="12">
        <v>1</v>
      </c>
      <c r="K21" s="11">
        <f t="shared" ref="K21" si="7">ROUND(H21*I21*J21,7)</f>
        <v>1</v>
      </c>
      <c r="L21" s="13">
        <f t="shared" si="2"/>
        <v>29230.55</v>
      </c>
    </row>
    <row r="22" spans="1:12" x14ac:dyDescent="0.25">
      <c r="A22" s="56">
        <v>12</v>
      </c>
      <c r="B22" s="31" t="s">
        <v>174</v>
      </c>
      <c r="C22" s="32" t="s">
        <v>63</v>
      </c>
      <c r="D22" s="10" t="s">
        <v>12</v>
      </c>
      <c r="E22" s="9"/>
      <c r="F22" s="14">
        <f t="shared" si="3"/>
        <v>12128.86</v>
      </c>
      <c r="G22" s="24">
        <v>7.77</v>
      </c>
      <c r="H22" s="23">
        <f t="shared" si="0"/>
        <v>1</v>
      </c>
      <c r="I22" s="11">
        <f t="shared" si="0"/>
        <v>1</v>
      </c>
      <c r="J22" s="12">
        <v>1</v>
      </c>
      <c r="K22" s="11">
        <f t="shared" si="1"/>
        <v>1</v>
      </c>
      <c r="L22" s="13">
        <f t="shared" si="2"/>
        <v>94241.24</v>
      </c>
    </row>
    <row r="23" spans="1:12" ht="30" x14ac:dyDescent="0.25">
      <c r="A23" s="56">
        <v>13</v>
      </c>
      <c r="B23" s="31" t="s">
        <v>175</v>
      </c>
      <c r="C23" s="32" t="s">
        <v>64</v>
      </c>
      <c r="D23" s="10" t="s">
        <v>12</v>
      </c>
      <c r="E23" s="9"/>
      <c r="F23" s="14">
        <f t="shared" si="3"/>
        <v>12128.86</v>
      </c>
      <c r="G23" s="24">
        <v>6.3</v>
      </c>
      <c r="H23" s="23">
        <f t="shared" si="0"/>
        <v>1</v>
      </c>
      <c r="I23" s="11">
        <f t="shared" si="0"/>
        <v>1</v>
      </c>
      <c r="J23" s="12">
        <v>1</v>
      </c>
      <c r="K23" s="11">
        <f t="shared" si="1"/>
        <v>1</v>
      </c>
      <c r="L23" s="13">
        <f t="shared" si="2"/>
        <v>76411.820000000007</v>
      </c>
    </row>
    <row r="24" spans="1:12" x14ac:dyDescent="0.25">
      <c r="A24" s="56">
        <v>14</v>
      </c>
      <c r="B24" s="31" t="s">
        <v>176</v>
      </c>
      <c r="C24" s="32" t="s">
        <v>73</v>
      </c>
      <c r="D24" s="10" t="s">
        <v>12</v>
      </c>
      <c r="E24" s="9"/>
      <c r="F24" s="14">
        <f t="shared" si="3"/>
        <v>12128.86</v>
      </c>
      <c r="G24" s="24">
        <v>3.73</v>
      </c>
      <c r="H24" s="23">
        <v>1</v>
      </c>
      <c r="I24" s="11">
        <f t="shared" ref="I24:I55" si="8">I$7</f>
        <v>1</v>
      </c>
      <c r="J24" s="12">
        <v>1</v>
      </c>
      <c r="K24" s="11">
        <f t="shared" si="1"/>
        <v>1</v>
      </c>
      <c r="L24" s="13">
        <f t="shared" si="2"/>
        <v>45240.65</v>
      </c>
    </row>
    <row r="25" spans="1:12" ht="30" x14ac:dyDescent="0.25">
      <c r="A25" s="56">
        <v>15</v>
      </c>
      <c r="B25" s="31" t="s">
        <v>177</v>
      </c>
      <c r="C25" s="32" t="s">
        <v>74</v>
      </c>
      <c r="D25" s="10" t="s">
        <v>12</v>
      </c>
      <c r="E25" s="9"/>
      <c r="F25" s="14">
        <f t="shared" si="3"/>
        <v>12128.86</v>
      </c>
      <c r="G25" s="24">
        <v>14.41</v>
      </c>
      <c r="H25" s="23">
        <v>1</v>
      </c>
      <c r="I25" s="11">
        <f t="shared" si="8"/>
        <v>1</v>
      </c>
      <c r="J25" s="12">
        <v>1</v>
      </c>
      <c r="K25" s="11">
        <f t="shared" si="1"/>
        <v>1</v>
      </c>
      <c r="L25" s="13">
        <f t="shared" si="2"/>
        <v>174776.87</v>
      </c>
    </row>
    <row r="26" spans="1:12" x14ac:dyDescent="0.25">
      <c r="A26" s="56">
        <v>16</v>
      </c>
      <c r="B26" s="31" t="s">
        <v>178</v>
      </c>
      <c r="C26" s="32" t="s">
        <v>20</v>
      </c>
      <c r="D26" s="10" t="s">
        <v>12</v>
      </c>
      <c r="E26" s="9"/>
      <c r="F26" s="14">
        <f t="shared" si="3"/>
        <v>12128.86</v>
      </c>
      <c r="G26" s="24">
        <v>14.23</v>
      </c>
      <c r="H26" s="23">
        <f t="shared" ref="H26:H57" si="9">H$7</f>
        <v>1</v>
      </c>
      <c r="I26" s="11">
        <f t="shared" si="8"/>
        <v>1</v>
      </c>
      <c r="J26" s="12">
        <v>1</v>
      </c>
      <c r="K26" s="11">
        <f t="shared" si="1"/>
        <v>1</v>
      </c>
      <c r="L26" s="13">
        <f t="shared" si="2"/>
        <v>172593.68</v>
      </c>
    </row>
    <row r="27" spans="1:12" ht="30" x14ac:dyDescent="0.25">
      <c r="A27" s="56">
        <v>17</v>
      </c>
      <c r="B27" s="31" t="s">
        <v>179</v>
      </c>
      <c r="C27" s="32" t="s">
        <v>21</v>
      </c>
      <c r="D27" s="10" t="s">
        <v>12</v>
      </c>
      <c r="E27" s="9"/>
      <c r="F27" s="14">
        <f t="shared" si="3"/>
        <v>12128.86</v>
      </c>
      <c r="G27" s="24">
        <v>10.34</v>
      </c>
      <c r="H27" s="23">
        <f t="shared" si="9"/>
        <v>1</v>
      </c>
      <c r="I27" s="11">
        <f t="shared" si="8"/>
        <v>1</v>
      </c>
      <c r="J27" s="12">
        <v>1</v>
      </c>
      <c r="K27" s="11">
        <f t="shared" si="1"/>
        <v>1</v>
      </c>
      <c r="L27" s="13">
        <f t="shared" si="2"/>
        <v>125412.41</v>
      </c>
    </row>
    <row r="28" spans="1:12" ht="18" customHeight="1" x14ac:dyDescent="0.25">
      <c r="A28" s="56">
        <v>18</v>
      </c>
      <c r="B28" s="31" t="s">
        <v>180</v>
      </c>
      <c r="C28" s="32" t="s">
        <v>16</v>
      </c>
      <c r="D28" s="10" t="s">
        <v>15</v>
      </c>
      <c r="E28" s="9"/>
      <c r="F28" s="14">
        <f t="shared" si="3"/>
        <v>12128.86</v>
      </c>
      <c r="G28" s="24">
        <v>1.54</v>
      </c>
      <c r="H28" s="23">
        <f t="shared" si="9"/>
        <v>1</v>
      </c>
      <c r="I28" s="11">
        <f t="shared" si="8"/>
        <v>1</v>
      </c>
      <c r="J28" s="12">
        <v>1</v>
      </c>
      <c r="K28" s="11">
        <f t="shared" si="1"/>
        <v>1</v>
      </c>
      <c r="L28" s="13">
        <f t="shared" si="2"/>
        <v>18678.439999999999</v>
      </c>
    </row>
    <row r="29" spans="1:12" ht="18" customHeight="1" x14ac:dyDescent="0.25">
      <c r="A29" s="56">
        <v>19</v>
      </c>
      <c r="B29" s="31" t="s">
        <v>181</v>
      </c>
      <c r="C29" s="32" t="s">
        <v>18</v>
      </c>
      <c r="D29" s="10" t="s">
        <v>17</v>
      </c>
      <c r="E29" s="9"/>
      <c r="F29" s="14">
        <f t="shared" si="3"/>
        <v>12128.86</v>
      </c>
      <c r="G29" s="24">
        <v>0.98</v>
      </c>
      <c r="H29" s="23">
        <f t="shared" si="9"/>
        <v>1</v>
      </c>
      <c r="I29" s="11">
        <f t="shared" si="8"/>
        <v>1</v>
      </c>
      <c r="J29" s="12">
        <v>1</v>
      </c>
      <c r="K29" s="11">
        <f t="shared" si="1"/>
        <v>1</v>
      </c>
      <c r="L29" s="13">
        <f t="shared" si="2"/>
        <v>11886.28</v>
      </c>
    </row>
    <row r="30" spans="1:12" ht="30" x14ac:dyDescent="0.25">
      <c r="A30" s="56">
        <v>20</v>
      </c>
      <c r="B30" s="31" t="s">
        <v>182</v>
      </c>
      <c r="C30" s="32" t="s">
        <v>22</v>
      </c>
      <c r="D30" s="10" t="s">
        <v>19</v>
      </c>
      <c r="E30" s="9"/>
      <c r="F30" s="14">
        <f t="shared" si="3"/>
        <v>12128.86</v>
      </c>
      <c r="G30" s="24">
        <v>7.95</v>
      </c>
      <c r="H30" s="23">
        <f t="shared" si="9"/>
        <v>1</v>
      </c>
      <c r="I30" s="11">
        <f t="shared" si="8"/>
        <v>1</v>
      </c>
      <c r="J30" s="12">
        <v>1</v>
      </c>
      <c r="K30" s="11">
        <f t="shared" si="1"/>
        <v>1</v>
      </c>
      <c r="L30" s="13">
        <f t="shared" si="2"/>
        <v>96424.44</v>
      </c>
    </row>
    <row r="31" spans="1:12" x14ac:dyDescent="0.25">
      <c r="A31" s="56">
        <v>21</v>
      </c>
      <c r="B31" s="31" t="s">
        <v>183</v>
      </c>
      <c r="C31" s="32" t="s">
        <v>24</v>
      </c>
      <c r="D31" s="10" t="s">
        <v>23</v>
      </c>
      <c r="E31" s="9"/>
      <c r="F31" s="14">
        <f t="shared" si="3"/>
        <v>12128.86</v>
      </c>
      <c r="G31" s="24">
        <v>1.38</v>
      </c>
      <c r="H31" s="23">
        <f t="shared" si="9"/>
        <v>1</v>
      </c>
      <c r="I31" s="11">
        <f t="shared" si="8"/>
        <v>1</v>
      </c>
      <c r="J31" s="12">
        <v>1</v>
      </c>
      <c r="K31" s="11">
        <f t="shared" si="1"/>
        <v>1</v>
      </c>
      <c r="L31" s="13">
        <f t="shared" si="2"/>
        <v>16737.830000000002</v>
      </c>
    </row>
    <row r="32" spans="1:12" x14ac:dyDescent="0.25">
      <c r="A32" s="56">
        <v>22</v>
      </c>
      <c r="B32" s="31" t="s">
        <v>184</v>
      </c>
      <c r="C32" s="32" t="s">
        <v>25</v>
      </c>
      <c r="D32" s="10" t="s">
        <v>23</v>
      </c>
      <c r="E32" s="9"/>
      <c r="F32" s="14">
        <f t="shared" si="3"/>
        <v>12128.86</v>
      </c>
      <c r="G32" s="24">
        <v>2.09</v>
      </c>
      <c r="H32" s="23">
        <f t="shared" si="9"/>
        <v>1</v>
      </c>
      <c r="I32" s="11">
        <f t="shared" si="8"/>
        <v>1</v>
      </c>
      <c r="J32" s="12">
        <v>1</v>
      </c>
      <c r="K32" s="11">
        <f t="shared" si="1"/>
        <v>1</v>
      </c>
      <c r="L32" s="13">
        <f t="shared" si="2"/>
        <v>25349.32</v>
      </c>
    </row>
    <row r="33" spans="1:12" ht="15.75" customHeight="1" x14ac:dyDescent="0.25">
      <c r="A33" s="56">
        <v>23</v>
      </c>
      <c r="B33" s="31" t="s">
        <v>185</v>
      </c>
      <c r="C33" s="32" t="s">
        <v>27</v>
      </c>
      <c r="D33" s="10" t="s">
        <v>26</v>
      </c>
      <c r="E33" s="9"/>
      <c r="F33" s="14">
        <f t="shared" si="3"/>
        <v>12128.86</v>
      </c>
      <c r="G33" s="24">
        <v>1.6</v>
      </c>
      <c r="H33" s="23">
        <f t="shared" si="9"/>
        <v>1</v>
      </c>
      <c r="I33" s="11">
        <f t="shared" si="8"/>
        <v>1</v>
      </c>
      <c r="J33" s="12">
        <v>1</v>
      </c>
      <c r="K33" s="11">
        <f t="shared" si="1"/>
        <v>1</v>
      </c>
      <c r="L33" s="13">
        <f t="shared" si="2"/>
        <v>19406.18</v>
      </c>
    </row>
    <row r="34" spans="1:12" x14ac:dyDescent="0.25">
      <c r="A34" s="56">
        <v>24</v>
      </c>
      <c r="B34" s="31" t="s">
        <v>186</v>
      </c>
      <c r="C34" s="32" t="s">
        <v>29</v>
      </c>
      <c r="D34" s="10" t="s">
        <v>28</v>
      </c>
      <c r="E34" s="9"/>
      <c r="F34" s="14">
        <f t="shared" si="3"/>
        <v>12128.86</v>
      </c>
      <c r="G34" s="24">
        <v>1.49</v>
      </c>
      <c r="H34" s="23">
        <f t="shared" si="9"/>
        <v>1</v>
      </c>
      <c r="I34" s="11">
        <f t="shared" si="8"/>
        <v>1</v>
      </c>
      <c r="J34" s="12">
        <v>1</v>
      </c>
      <c r="K34" s="11">
        <f t="shared" si="1"/>
        <v>1</v>
      </c>
      <c r="L34" s="13">
        <f t="shared" si="2"/>
        <v>18072</v>
      </c>
    </row>
    <row r="35" spans="1:12" x14ac:dyDescent="0.25">
      <c r="A35" s="56">
        <v>25</v>
      </c>
      <c r="B35" s="31" t="s">
        <v>187</v>
      </c>
      <c r="C35" s="32" t="s">
        <v>30</v>
      </c>
      <c r="D35" s="10" t="s">
        <v>28</v>
      </c>
      <c r="E35" s="9"/>
      <c r="F35" s="14">
        <f t="shared" si="3"/>
        <v>12128.86</v>
      </c>
      <c r="G35" s="24">
        <v>1.36</v>
      </c>
      <c r="H35" s="23">
        <f t="shared" si="9"/>
        <v>1</v>
      </c>
      <c r="I35" s="11">
        <f t="shared" si="8"/>
        <v>1</v>
      </c>
      <c r="J35" s="12">
        <v>1</v>
      </c>
      <c r="K35" s="11">
        <f t="shared" si="1"/>
        <v>1</v>
      </c>
      <c r="L35" s="13">
        <f t="shared" si="2"/>
        <v>16495.25</v>
      </c>
    </row>
    <row r="36" spans="1:12" x14ac:dyDescent="0.25">
      <c r="A36" s="56">
        <v>26</v>
      </c>
      <c r="B36" s="31" t="s">
        <v>188</v>
      </c>
      <c r="C36" s="32" t="s">
        <v>189</v>
      </c>
      <c r="D36" s="10" t="s">
        <v>31</v>
      </c>
      <c r="E36" s="9"/>
      <c r="F36" s="14">
        <f t="shared" si="3"/>
        <v>12128.86</v>
      </c>
      <c r="G36" s="24">
        <v>2.75</v>
      </c>
      <c r="H36" s="23">
        <f t="shared" si="9"/>
        <v>1</v>
      </c>
      <c r="I36" s="11">
        <f t="shared" si="8"/>
        <v>1</v>
      </c>
      <c r="J36" s="12">
        <v>1</v>
      </c>
      <c r="K36" s="11">
        <f t="shared" si="1"/>
        <v>1</v>
      </c>
      <c r="L36" s="13">
        <f t="shared" si="2"/>
        <v>33354.370000000003</v>
      </c>
    </row>
    <row r="37" spans="1:12" x14ac:dyDescent="0.25">
      <c r="A37" s="56">
        <v>27</v>
      </c>
      <c r="B37" s="31" t="s">
        <v>190</v>
      </c>
      <c r="C37" s="32" t="s">
        <v>191</v>
      </c>
      <c r="D37" s="10" t="s">
        <v>31</v>
      </c>
      <c r="E37" s="9"/>
      <c r="F37" s="14">
        <f t="shared" si="3"/>
        <v>12128.86</v>
      </c>
      <c r="G37" s="24">
        <v>1.1000000000000001</v>
      </c>
      <c r="H37" s="23">
        <f t="shared" si="9"/>
        <v>1</v>
      </c>
      <c r="I37" s="11">
        <f t="shared" si="8"/>
        <v>1</v>
      </c>
      <c r="J37" s="12">
        <v>1</v>
      </c>
      <c r="K37" s="11">
        <f t="shared" si="1"/>
        <v>1</v>
      </c>
      <c r="L37" s="13">
        <f t="shared" si="2"/>
        <v>13341.75</v>
      </c>
    </row>
    <row r="38" spans="1:12" x14ac:dyDescent="0.25">
      <c r="A38" s="56">
        <v>28</v>
      </c>
      <c r="B38" s="31" t="s">
        <v>192</v>
      </c>
      <c r="C38" s="32" t="s">
        <v>193</v>
      </c>
      <c r="D38" s="10" t="s">
        <v>31</v>
      </c>
      <c r="E38" s="9"/>
      <c r="F38" s="14">
        <f t="shared" si="3"/>
        <v>12128.86</v>
      </c>
      <c r="G38" s="24">
        <v>4.9000000000000004</v>
      </c>
      <c r="H38" s="23">
        <f t="shared" si="9"/>
        <v>1</v>
      </c>
      <c r="I38" s="11">
        <f t="shared" si="8"/>
        <v>1</v>
      </c>
      <c r="J38" s="12">
        <v>1</v>
      </c>
      <c r="K38" s="11">
        <f t="shared" si="1"/>
        <v>1</v>
      </c>
      <c r="L38" s="13">
        <f t="shared" si="2"/>
        <v>59431.41</v>
      </c>
    </row>
    <row r="39" spans="1:12" x14ac:dyDescent="0.25">
      <c r="A39" s="56">
        <v>29</v>
      </c>
      <c r="B39" s="31" t="s">
        <v>194</v>
      </c>
      <c r="C39" s="32" t="s">
        <v>195</v>
      </c>
      <c r="D39" s="10" t="s">
        <v>31</v>
      </c>
      <c r="E39" s="9"/>
      <c r="F39" s="14">
        <f t="shared" si="3"/>
        <v>12128.86</v>
      </c>
      <c r="G39" s="24">
        <v>22.2</v>
      </c>
      <c r="H39" s="23">
        <f t="shared" si="9"/>
        <v>1</v>
      </c>
      <c r="I39" s="11">
        <f t="shared" si="8"/>
        <v>1</v>
      </c>
      <c r="J39" s="12">
        <v>1</v>
      </c>
      <c r="K39" s="11">
        <f t="shared" si="1"/>
        <v>1</v>
      </c>
      <c r="L39" s="13">
        <f t="shared" si="2"/>
        <v>269260.69</v>
      </c>
    </row>
    <row r="40" spans="1:12" x14ac:dyDescent="0.25">
      <c r="A40" s="56">
        <v>30</v>
      </c>
      <c r="B40" s="31" t="s">
        <v>196</v>
      </c>
      <c r="C40" s="32" t="s">
        <v>32</v>
      </c>
      <c r="D40" s="10" t="s">
        <v>31</v>
      </c>
      <c r="E40" s="9"/>
      <c r="F40" s="14">
        <f t="shared" si="3"/>
        <v>12128.86</v>
      </c>
      <c r="G40" s="24">
        <v>0.97</v>
      </c>
      <c r="H40" s="23">
        <f t="shared" si="9"/>
        <v>1</v>
      </c>
      <c r="I40" s="11">
        <f t="shared" si="8"/>
        <v>1</v>
      </c>
      <c r="J40" s="12">
        <v>1</v>
      </c>
      <c r="K40" s="11">
        <f t="shared" si="1"/>
        <v>1</v>
      </c>
      <c r="L40" s="13">
        <f t="shared" si="2"/>
        <v>11764.99</v>
      </c>
    </row>
    <row r="41" spans="1:12" x14ac:dyDescent="0.25">
      <c r="A41" s="56">
        <v>31</v>
      </c>
      <c r="B41" s="31" t="s">
        <v>197</v>
      </c>
      <c r="C41" s="32" t="s">
        <v>33</v>
      </c>
      <c r="D41" s="10" t="s">
        <v>31</v>
      </c>
      <c r="E41" s="9"/>
      <c r="F41" s="14">
        <f t="shared" si="3"/>
        <v>12128.86</v>
      </c>
      <c r="G41" s="24">
        <v>1.1599999999999999</v>
      </c>
      <c r="H41" s="23">
        <f t="shared" si="9"/>
        <v>1</v>
      </c>
      <c r="I41" s="11">
        <f t="shared" si="8"/>
        <v>1</v>
      </c>
      <c r="J41" s="12">
        <v>1</v>
      </c>
      <c r="K41" s="11">
        <f t="shared" si="1"/>
        <v>1</v>
      </c>
      <c r="L41" s="13">
        <f t="shared" si="2"/>
        <v>14069.48</v>
      </c>
    </row>
    <row r="42" spans="1:12" x14ac:dyDescent="0.25">
      <c r="A42" s="56">
        <v>32</v>
      </c>
      <c r="B42" s="31" t="s">
        <v>198</v>
      </c>
      <c r="C42" s="32" t="s">
        <v>34</v>
      </c>
      <c r="D42" s="10" t="s">
        <v>31</v>
      </c>
      <c r="E42" s="9"/>
      <c r="F42" s="14">
        <f t="shared" si="3"/>
        <v>12128.86</v>
      </c>
      <c r="G42" s="24">
        <v>0.97</v>
      </c>
      <c r="H42" s="23">
        <f t="shared" si="9"/>
        <v>1</v>
      </c>
      <c r="I42" s="11">
        <f t="shared" si="8"/>
        <v>1</v>
      </c>
      <c r="J42" s="12">
        <v>1</v>
      </c>
      <c r="K42" s="11">
        <f t="shared" si="1"/>
        <v>1</v>
      </c>
      <c r="L42" s="13">
        <f t="shared" si="2"/>
        <v>11764.99</v>
      </c>
    </row>
    <row r="43" spans="1:12" x14ac:dyDescent="0.25">
      <c r="A43" s="56">
        <v>33</v>
      </c>
      <c r="B43" s="31" t="s">
        <v>199</v>
      </c>
      <c r="C43" s="32" t="s">
        <v>35</v>
      </c>
      <c r="D43" s="10" t="s">
        <v>31</v>
      </c>
      <c r="E43" s="9"/>
      <c r="F43" s="14">
        <f t="shared" si="3"/>
        <v>12128.86</v>
      </c>
      <c r="G43" s="24">
        <v>0.52</v>
      </c>
      <c r="H43" s="23">
        <f t="shared" si="9"/>
        <v>1</v>
      </c>
      <c r="I43" s="11">
        <f t="shared" si="8"/>
        <v>1</v>
      </c>
      <c r="J43" s="12">
        <v>1</v>
      </c>
      <c r="K43" s="11">
        <f t="shared" si="1"/>
        <v>1</v>
      </c>
      <c r="L43" s="13">
        <f t="shared" si="2"/>
        <v>6307.01</v>
      </c>
    </row>
    <row r="44" spans="1:12" x14ac:dyDescent="0.25">
      <c r="A44" s="56">
        <v>34</v>
      </c>
      <c r="B44" s="31" t="s">
        <v>200</v>
      </c>
      <c r="C44" s="32" t="s">
        <v>36</v>
      </c>
      <c r="D44" s="10" t="s">
        <v>31</v>
      </c>
      <c r="E44" s="9"/>
      <c r="F44" s="14">
        <f t="shared" si="3"/>
        <v>12128.86</v>
      </c>
      <c r="G44" s="24">
        <v>0.65</v>
      </c>
      <c r="H44" s="23">
        <f t="shared" si="9"/>
        <v>1</v>
      </c>
      <c r="I44" s="11">
        <f t="shared" si="8"/>
        <v>1</v>
      </c>
      <c r="J44" s="12">
        <v>1</v>
      </c>
      <c r="K44" s="11">
        <f t="shared" ref="K44" si="10">ROUND(H44*I44*J44,7)</f>
        <v>1</v>
      </c>
      <c r="L44" s="13">
        <f t="shared" si="2"/>
        <v>7883.76</v>
      </c>
    </row>
    <row r="45" spans="1:12" x14ac:dyDescent="0.25">
      <c r="A45" s="56">
        <v>35</v>
      </c>
      <c r="B45" s="31" t="s">
        <v>201</v>
      </c>
      <c r="C45" s="32" t="s">
        <v>38</v>
      </c>
      <c r="D45" s="10" t="s">
        <v>37</v>
      </c>
      <c r="E45" s="9"/>
      <c r="F45" s="14">
        <f t="shared" si="3"/>
        <v>12128.86</v>
      </c>
      <c r="G45" s="24">
        <v>0.8</v>
      </c>
      <c r="H45" s="23">
        <f>H19</f>
        <v>1.0101457</v>
      </c>
      <c r="I45" s="11">
        <f t="shared" si="8"/>
        <v>1</v>
      </c>
      <c r="J45" s="12">
        <v>1</v>
      </c>
      <c r="K45" s="11">
        <f t="shared" si="1"/>
        <v>1.0101457</v>
      </c>
      <c r="L45" s="13">
        <f t="shared" si="2"/>
        <v>9801.5300000000007</v>
      </c>
    </row>
    <row r="46" spans="1:12" x14ac:dyDescent="0.25">
      <c r="A46" s="56">
        <v>36</v>
      </c>
      <c r="B46" s="31" t="s">
        <v>202</v>
      </c>
      <c r="C46" s="32" t="s">
        <v>39</v>
      </c>
      <c r="D46" s="10" t="s">
        <v>37</v>
      </c>
      <c r="E46" s="9"/>
      <c r="F46" s="14">
        <f t="shared" si="3"/>
        <v>12128.86</v>
      </c>
      <c r="G46" s="24">
        <v>3.39</v>
      </c>
      <c r="H46" s="23">
        <f t="shared" si="9"/>
        <v>1</v>
      </c>
      <c r="I46" s="11">
        <f t="shared" si="8"/>
        <v>1</v>
      </c>
      <c r="J46" s="12">
        <v>1</v>
      </c>
      <c r="K46" s="11">
        <f t="shared" si="1"/>
        <v>1</v>
      </c>
      <c r="L46" s="13">
        <f t="shared" si="2"/>
        <v>41116.839999999997</v>
      </c>
    </row>
    <row r="47" spans="1:12" ht="45" x14ac:dyDescent="0.25">
      <c r="A47" s="56">
        <v>37</v>
      </c>
      <c r="B47" s="31" t="s">
        <v>203</v>
      </c>
      <c r="C47" s="32" t="s">
        <v>40</v>
      </c>
      <c r="D47" s="10" t="s">
        <v>37</v>
      </c>
      <c r="E47" s="9"/>
      <c r="F47" s="14">
        <f t="shared" si="3"/>
        <v>12128.86</v>
      </c>
      <c r="G47" s="24">
        <v>5.07</v>
      </c>
      <c r="H47" s="23">
        <f t="shared" si="9"/>
        <v>1</v>
      </c>
      <c r="I47" s="11">
        <f t="shared" si="8"/>
        <v>1</v>
      </c>
      <c r="J47" s="12">
        <v>1</v>
      </c>
      <c r="K47" s="11">
        <f t="shared" si="1"/>
        <v>1</v>
      </c>
      <c r="L47" s="13">
        <f t="shared" si="2"/>
        <v>61493.32</v>
      </c>
    </row>
    <row r="48" spans="1:12" x14ac:dyDescent="0.25">
      <c r="A48" s="56">
        <v>38</v>
      </c>
      <c r="B48" s="31" t="s">
        <v>204</v>
      </c>
      <c r="C48" s="32" t="s">
        <v>42</v>
      </c>
      <c r="D48" s="10" t="s">
        <v>41</v>
      </c>
      <c r="E48" s="9"/>
      <c r="F48" s="14">
        <f t="shared" si="3"/>
        <v>12128.86</v>
      </c>
      <c r="G48" s="24">
        <v>1.53</v>
      </c>
      <c r="H48" s="23">
        <f t="shared" si="9"/>
        <v>1</v>
      </c>
      <c r="I48" s="11">
        <f t="shared" si="8"/>
        <v>1</v>
      </c>
      <c r="J48" s="12">
        <v>1</v>
      </c>
      <c r="K48" s="11">
        <f t="shared" si="1"/>
        <v>1</v>
      </c>
      <c r="L48" s="13">
        <f t="shared" si="2"/>
        <v>18557.16</v>
      </c>
    </row>
    <row r="49" spans="1:12" x14ac:dyDescent="0.25">
      <c r="A49" s="56">
        <v>39</v>
      </c>
      <c r="B49" s="31" t="s">
        <v>205</v>
      </c>
      <c r="C49" s="32" t="s">
        <v>43</v>
      </c>
      <c r="D49" s="10" t="s">
        <v>41</v>
      </c>
      <c r="E49" s="9"/>
      <c r="F49" s="14">
        <f t="shared" si="3"/>
        <v>12128.86</v>
      </c>
      <c r="G49" s="24">
        <v>3.17</v>
      </c>
      <c r="H49" s="23">
        <f t="shared" si="9"/>
        <v>1</v>
      </c>
      <c r="I49" s="11">
        <f t="shared" si="8"/>
        <v>1</v>
      </c>
      <c r="J49" s="12">
        <v>1</v>
      </c>
      <c r="K49" s="11">
        <f t="shared" si="1"/>
        <v>1</v>
      </c>
      <c r="L49" s="13">
        <f t="shared" si="2"/>
        <v>38448.49</v>
      </c>
    </row>
    <row r="50" spans="1:12" x14ac:dyDescent="0.25">
      <c r="A50" s="56">
        <v>40</v>
      </c>
      <c r="B50" s="31" t="s">
        <v>206</v>
      </c>
      <c r="C50" s="32" t="s">
        <v>45</v>
      </c>
      <c r="D50" s="10" t="s">
        <v>44</v>
      </c>
      <c r="E50" s="9"/>
      <c r="F50" s="14">
        <f t="shared" si="3"/>
        <v>12128.86</v>
      </c>
      <c r="G50" s="24">
        <v>0.98</v>
      </c>
      <c r="H50" s="23">
        <f>H19</f>
        <v>1.0101457</v>
      </c>
      <c r="I50" s="11">
        <f t="shared" si="8"/>
        <v>1</v>
      </c>
      <c r="J50" s="12">
        <v>1</v>
      </c>
      <c r="K50" s="11">
        <f t="shared" si="1"/>
        <v>1.0101457</v>
      </c>
      <c r="L50" s="13">
        <f t="shared" si="2"/>
        <v>12006.88</v>
      </c>
    </row>
    <row r="51" spans="1:12" x14ac:dyDescent="0.25">
      <c r="A51" s="56">
        <v>41</v>
      </c>
      <c r="B51" s="31" t="s">
        <v>207</v>
      </c>
      <c r="C51" s="32" t="s">
        <v>208</v>
      </c>
      <c r="D51" s="10" t="s">
        <v>44</v>
      </c>
      <c r="E51" s="9"/>
      <c r="F51" s="14">
        <f t="shared" si="3"/>
        <v>12128.86</v>
      </c>
      <c r="G51" s="24">
        <v>1.75</v>
      </c>
      <c r="H51" s="23">
        <f t="shared" si="9"/>
        <v>1</v>
      </c>
      <c r="I51" s="11">
        <f t="shared" si="8"/>
        <v>1</v>
      </c>
      <c r="J51" s="12">
        <v>1</v>
      </c>
      <c r="K51" s="11">
        <f t="shared" si="1"/>
        <v>1</v>
      </c>
      <c r="L51" s="13">
        <f t="shared" si="2"/>
        <v>21225.51</v>
      </c>
    </row>
    <row r="52" spans="1:12" x14ac:dyDescent="0.25">
      <c r="A52" s="56">
        <v>42</v>
      </c>
      <c r="B52" s="31" t="s">
        <v>209</v>
      </c>
      <c r="C52" s="32" t="s">
        <v>210</v>
      </c>
      <c r="D52" s="10" t="s">
        <v>44</v>
      </c>
      <c r="E52" s="9"/>
      <c r="F52" s="14">
        <f t="shared" si="3"/>
        <v>12128.86</v>
      </c>
      <c r="G52" s="24">
        <v>2.89</v>
      </c>
      <c r="H52" s="23">
        <f t="shared" si="9"/>
        <v>1</v>
      </c>
      <c r="I52" s="11">
        <f t="shared" si="8"/>
        <v>1</v>
      </c>
      <c r="J52" s="12">
        <v>1</v>
      </c>
      <c r="K52" s="11">
        <f t="shared" si="1"/>
        <v>1</v>
      </c>
      <c r="L52" s="13">
        <f t="shared" si="2"/>
        <v>35052.410000000003</v>
      </c>
    </row>
    <row r="53" spans="1:12" ht="30" x14ac:dyDescent="0.25">
      <c r="A53" s="56">
        <v>43</v>
      </c>
      <c r="B53" s="31" t="s">
        <v>211</v>
      </c>
      <c r="C53" s="32" t="s">
        <v>47</v>
      </c>
      <c r="D53" s="10" t="s">
        <v>46</v>
      </c>
      <c r="E53" s="9"/>
      <c r="F53" s="14">
        <f t="shared" si="3"/>
        <v>12128.86</v>
      </c>
      <c r="G53" s="24">
        <v>0.94</v>
      </c>
      <c r="H53" s="23">
        <f>H19</f>
        <v>1.0101457</v>
      </c>
      <c r="I53" s="11">
        <f t="shared" si="8"/>
        <v>1</v>
      </c>
      <c r="J53" s="12">
        <v>1</v>
      </c>
      <c r="K53" s="11">
        <f t="shared" si="1"/>
        <v>1.0101457</v>
      </c>
      <c r="L53" s="13">
        <f t="shared" si="2"/>
        <v>11516.8</v>
      </c>
    </row>
    <row r="54" spans="1:12" x14ac:dyDescent="0.25">
      <c r="A54" s="56">
        <v>44</v>
      </c>
      <c r="B54" s="31" t="s">
        <v>212</v>
      </c>
      <c r="C54" s="32" t="s">
        <v>48</v>
      </c>
      <c r="D54" s="10" t="s">
        <v>46</v>
      </c>
      <c r="E54" s="9"/>
      <c r="F54" s="14">
        <f t="shared" si="3"/>
        <v>12128.86</v>
      </c>
      <c r="G54" s="24">
        <v>2.57</v>
      </c>
      <c r="H54" s="23">
        <f t="shared" si="9"/>
        <v>1</v>
      </c>
      <c r="I54" s="11">
        <f t="shared" si="8"/>
        <v>1</v>
      </c>
      <c r="J54" s="12">
        <v>1</v>
      </c>
      <c r="K54" s="11">
        <f t="shared" si="1"/>
        <v>1</v>
      </c>
      <c r="L54" s="13">
        <f t="shared" si="2"/>
        <v>31171.17</v>
      </c>
    </row>
    <row r="55" spans="1:12" x14ac:dyDescent="0.25">
      <c r="A55" s="56">
        <v>45</v>
      </c>
      <c r="B55" s="31" t="s">
        <v>213</v>
      </c>
      <c r="C55" s="32" t="s">
        <v>50</v>
      </c>
      <c r="D55" s="10" t="s">
        <v>49</v>
      </c>
      <c r="E55" s="9"/>
      <c r="F55" s="14">
        <f t="shared" si="3"/>
        <v>12128.86</v>
      </c>
      <c r="G55" s="24">
        <v>1.79</v>
      </c>
      <c r="H55" s="23">
        <f t="shared" si="9"/>
        <v>1</v>
      </c>
      <c r="I55" s="11">
        <f t="shared" si="8"/>
        <v>1</v>
      </c>
      <c r="J55" s="12">
        <v>1</v>
      </c>
      <c r="K55" s="11">
        <f t="shared" si="1"/>
        <v>1</v>
      </c>
      <c r="L55" s="13">
        <f t="shared" si="2"/>
        <v>21710.66</v>
      </c>
    </row>
    <row r="56" spans="1:12" x14ac:dyDescent="0.25">
      <c r="A56" s="56">
        <v>46</v>
      </c>
      <c r="B56" s="31" t="s">
        <v>214</v>
      </c>
      <c r="C56" s="32" t="s">
        <v>52</v>
      </c>
      <c r="D56" s="10" t="s">
        <v>51</v>
      </c>
      <c r="E56" s="9"/>
      <c r="F56" s="14">
        <f t="shared" si="3"/>
        <v>12128.86</v>
      </c>
      <c r="G56" s="24">
        <v>1.6</v>
      </c>
      <c r="H56" s="23">
        <f t="shared" si="9"/>
        <v>1</v>
      </c>
      <c r="I56" s="11">
        <f t="shared" ref="I56:I87" si="11">I$7</f>
        <v>1</v>
      </c>
      <c r="J56" s="12">
        <v>1</v>
      </c>
      <c r="K56" s="11">
        <f t="shared" si="1"/>
        <v>1</v>
      </c>
      <c r="L56" s="13">
        <f t="shared" si="2"/>
        <v>19406.18</v>
      </c>
    </row>
    <row r="57" spans="1:12" x14ac:dyDescent="0.25">
      <c r="A57" s="56">
        <v>47</v>
      </c>
      <c r="B57" s="31" t="s">
        <v>215</v>
      </c>
      <c r="C57" s="32" t="s">
        <v>53</v>
      </c>
      <c r="D57" s="10" t="s">
        <v>51</v>
      </c>
      <c r="E57" s="9"/>
      <c r="F57" s="14">
        <f t="shared" si="3"/>
        <v>12128.86</v>
      </c>
      <c r="G57" s="24">
        <v>3.25</v>
      </c>
      <c r="H57" s="23">
        <f t="shared" si="9"/>
        <v>1</v>
      </c>
      <c r="I57" s="11">
        <f t="shared" si="11"/>
        <v>1</v>
      </c>
      <c r="J57" s="12">
        <v>1</v>
      </c>
      <c r="K57" s="11">
        <f t="shared" si="1"/>
        <v>1</v>
      </c>
      <c r="L57" s="13">
        <f t="shared" si="2"/>
        <v>39418.800000000003</v>
      </c>
    </row>
    <row r="58" spans="1:12" x14ac:dyDescent="0.25">
      <c r="A58" s="56">
        <v>48</v>
      </c>
      <c r="B58" s="31" t="s">
        <v>216</v>
      </c>
      <c r="C58" s="32" t="s">
        <v>54</v>
      </c>
      <c r="D58" s="10" t="s">
        <v>51</v>
      </c>
      <c r="E58" s="9"/>
      <c r="F58" s="14">
        <f t="shared" si="3"/>
        <v>12128.86</v>
      </c>
      <c r="G58" s="24">
        <v>3.18</v>
      </c>
      <c r="H58" s="23">
        <f t="shared" ref="H58:H89" si="12">H$7</f>
        <v>1</v>
      </c>
      <c r="I58" s="11">
        <f t="shared" si="11"/>
        <v>1</v>
      </c>
      <c r="J58" s="12">
        <v>1</v>
      </c>
      <c r="K58" s="11">
        <f t="shared" si="1"/>
        <v>1</v>
      </c>
      <c r="L58" s="13">
        <f t="shared" si="2"/>
        <v>38569.769999999997</v>
      </c>
    </row>
    <row r="59" spans="1:12" x14ac:dyDescent="0.25">
      <c r="A59" s="56">
        <v>49</v>
      </c>
      <c r="B59" s="31" t="s">
        <v>217</v>
      </c>
      <c r="C59" s="32" t="s">
        <v>55</v>
      </c>
      <c r="D59" s="10" t="s">
        <v>51</v>
      </c>
      <c r="E59" s="9"/>
      <c r="F59" s="14">
        <f t="shared" si="3"/>
        <v>12128.86</v>
      </c>
      <c r="G59" s="24">
        <v>0.8</v>
      </c>
      <c r="H59" s="23">
        <f t="shared" si="12"/>
        <v>1</v>
      </c>
      <c r="I59" s="11">
        <f t="shared" si="11"/>
        <v>1</v>
      </c>
      <c r="J59" s="12">
        <v>1</v>
      </c>
      <c r="K59" s="11">
        <f t="shared" si="1"/>
        <v>1</v>
      </c>
      <c r="L59" s="13">
        <f t="shared" si="2"/>
        <v>9703.09</v>
      </c>
    </row>
    <row r="60" spans="1:12" x14ac:dyDescent="0.25">
      <c r="A60" s="56">
        <v>50</v>
      </c>
      <c r="B60" s="31" t="s">
        <v>218</v>
      </c>
      <c r="C60" s="32" t="s">
        <v>57</v>
      </c>
      <c r="D60" s="10" t="s">
        <v>56</v>
      </c>
      <c r="E60" s="9"/>
      <c r="F60" s="14">
        <f t="shared" si="3"/>
        <v>12128.86</v>
      </c>
      <c r="G60" s="24">
        <v>1.06</v>
      </c>
      <c r="H60" s="23">
        <v>1</v>
      </c>
      <c r="I60" s="11">
        <f t="shared" si="11"/>
        <v>1</v>
      </c>
      <c r="J60" s="12">
        <v>1</v>
      </c>
      <c r="K60" s="11">
        <f t="shared" si="1"/>
        <v>1</v>
      </c>
      <c r="L60" s="13">
        <f t="shared" si="2"/>
        <v>12856.59</v>
      </c>
    </row>
    <row r="61" spans="1:12" x14ac:dyDescent="0.25">
      <c r="A61" s="56">
        <v>51</v>
      </c>
      <c r="B61" s="31" t="s">
        <v>219</v>
      </c>
      <c r="C61" s="32" t="s">
        <v>58</v>
      </c>
      <c r="D61" s="10" t="s">
        <v>56</v>
      </c>
      <c r="E61" s="9"/>
      <c r="F61" s="14">
        <f t="shared" si="3"/>
        <v>12128.86</v>
      </c>
      <c r="G61" s="24">
        <v>1.83</v>
      </c>
      <c r="H61" s="23">
        <f>$H$60</f>
        <v>1</v>
      </c>
      <c r="I61" s="11">
        <f t="shared" si="11"/>
        <v>1</v>
      </c>
      <c r="J61" s="12">
        <v>1</v>
      </c>
      <c r="K61" s="11">
        <f t="shared" si="1"/>
        <v>1</v>
      </c>
      <c r="L61" s="13">
        <f t="shared" si="2"/>
        <v>22195.81</v>
      </c>
    </row>
    <row r="62" spans="1:12" x14ac:dyDescent="0.25">
      <c r="A62" s="56">
        <v>52</v>
      </c>
      <c r="B62" s="31" t="s">
        <v>220</v>
      </c>
      <c r="C62" s="32" t="s">
        <v>59</v>
      </c>
      <c r="D62" s="10" t="s">
        <v>56</v>
      </c>
      <c r="E62" s="9"/>
      <c r="F62" s="14">
        <f t="shared" si="3"/>
        <v>12128.86</v>
      </c>
      <c r="G62" s="24">
        <v>2.31</v>
      </c>
      <c r="H62" s="23">
        <f t="shared" ref="H62:H88" si="13">$H$60</f>
        <v>1</v>
      </c>
      <c r="I62" s="11">
        <f t="shared" si="11"/>
        <v>1</v>
      </c>
      <c r="J62" s="12">
        <v>1</v>
      </c>
      <c r="K62" s="11">
        <f t="shared" si="1"/>
        <v>1</v>
      </c>
      <c r="L62" s="13">
        <f t="shared" si="2"/>
        <v>28017.67</v>
      </c>
    </row>
    <row r="63" spans="1:12" x14ac:dyDescent="0.25">
      <c r="A63" s="56">
        <v>53</v>
      </c>
      <c r="B63" s="31" t="s">
        <v>221</v>
      </c>
      <c r="C63" s="32" t="s">
        <v>222</v>
      </c>
      <c r="D63" s="10" t="s">
        <v>56</v>
      </c>
      <c r="E63" s="9"/>
      <c r="F63" s="14">
        <f t="shared" si="3"/>
        <v>12128.86</v>
      </c>
      <c r="G63" s="24">
        <v>2.84</v>
      </c>
      <c r="H63" s="23">
        <f t="shared" si="13"/>
        <v>1</v>
      </c>
      <c r="I63" s="11">
        <f t="shared" si="11"/>
        <v>1</v>
      </c>
      <c r="J63" s="12">
        <v>1</v>
      </c>
      <c r="K63" s="11">
        <f t="shared" si="1"/>
        <v>1</v>
      </c>
      <c r="L63" s="13">
        <f t="shared" si="2"/>
        <v>34445.96</v>
      </c>
    </row>
    <row r="64" spans="1:12" x14ac:dyDescent="0.25">
      <c r="A64" s="56">
        <v>54</v>
      </c>
      <c r="B64" s="31" t="s">
        <v>223</v>
      </c>
      <c r="C64" s="32" t="s">
        <v>224</v>
      </c>
      <c r="D64" s="10" t="s">
        <v>56</v>
      </c>
      <c r="E64" s="9"/>
      <c r="F64" s="14">
        <f t="shared" si="3"/>
        <v>12128.86</v>
      </c>
      <c r="G64" s="24">
        <v>4.16</v>
      </c>
      <c r="H64" s="23">
        <f t="shared" si="13"/>
        <v>1</v>
      </c>
      <c r="I64" s="11">
        <f t="shared" si="11"/>
        <v>1</v>
      </c>
      <c r="J64" s="12">
        <v>1</v>
      </c>
      <c r="K64" s="11">
        <f t="shared" si="1"/>
        <v>1</v>
      </c>
      <c r="L64" s="13">
        <f t="shared" si="2"/>
        <v>50456.06</v>
      </c>
    </row>
    <row r="65" spans="1:12" x14ac:dyDescent="0.25">
      <c r="A65" s="56">
        <v>55</v>
      </c>
      <c r="B65" s="31" t="s">
        <v>225</v>
      </c>
      <c r="C65" s="32" t="s">
        <v>226</v>
      </c>
      <c r="D65" s="10" t="s">
        <v>56</v>
      </c>
      <c r="E65" s="9"/>
      <c r="F65" s="14">
        <f t="shared" si="3"/>
        <v>12128.86</v>
      </c>
      <c r="G65" s="24">
        <v>4.5</v>
      </c>
      <c r="H65" s="23">
        <f t="shared" si="13"/>
        <v>1</v>
      </c>
      <c r="I65" s="11">
        <f t="shared" si="11"/>
        <v>1</v>
      </c>
      <c r="J65" s="12">
        <v>1</v>
      </c>
      <c r="K65" s="11">
        <f t="shared" si="1"/>
        <v>1</v>
      </c>
      <c r="L65" s="13">
        <f t="shared" si="2"/>
        <v>54579.87</v>
      </c>
    </row>
    <row r="66" spans="1:12" x14ac:dyDescent="0.25">
      <c r="A66" s="56">
        <v>56</v>
      </c>
      <c r="B66" s="31" t="s">
        <v>227</v>
      </c>
      <c r="C66" s="32" t="s">
        <v>228</v>
      </c>
      <c r="D66" s="10" t="s">
        <v>56</v>
      </c>
      <c r="E66" s="9"/>
      <c r="F66" s="14">
        <f t="shared" si="3"/>
        <v>12128.86</v>
      </c>
      <c r="G66" s="24">
        <v>6.31</v>
      </c>
      <c r="H66" s="23">
        <f t="shared" si="13"/>
        <v>1</v>
      </c>
      <c r="I66" s="11">
        <f t="shared" si="11"/>
        <v>1</v>
      </c>
      <c r="J66" s="12">
        <v>1</v>
      </c>
      <c r="K66" s="11">
        <f t="shared" si="1"/>
        <v>1</v>
      </c>
      <c r="L66" s="13">
        <f t="shared" si="2"/>
        <v>76533.11</v>
      </c>
    </row>
    <row r="67" spans="1:12" x14ac:dyDescent="0.25">
      <c r="A67" s="56">
        <v>57</v>
      </c>
      <c r="B67" s="31" t="s">
        <v>229</v>
      </c>
      <c r="C67" s="32" t="s">
        <v>230</v>
      </c>
      <c r="D67" s="10" t="s">
        <v>56</v>
      </c>
      <c r="E67" s="9"/>
      <c r="F67" s="14">
        <f t="shared" si="3"/>
        <v>12128.86</v>
      </c>
      <c r="G67" s="24">
        <v>11.19</v>
      </c>
      <c r="H67" s="23">
        <f t="shared" si="13"/>
        <v>1</v>
      </c>
      <c r="I67" s="11">
        <f t="shared" si="11"/>
        <v>1</v>
      </c>
      <c r="J67" s="12">
        <v>1</v>
      </c>
      <c r="K67" s="11">
        <f t="shared" si="1"/>
        <v>1</v>
      </c>
      <c r="L67" s="13">
        <f t="shared" si="2"/>
        <v>135721.94</v>
      </c>
    </row>
    <row r="68" spans="1:12" x14ac:dyDescent="0.25">
      <c r="A68" s="56">
        <v>58</v>
      </c>
      <c r="B68" s="31" t="s">
        <v>231</v>
      </c>
      <c r="C68" s="32" t="s">
        <v>232</v>
      </c>
      <c r="D68" s="10" t="s">
        <v>56</v>
      </c>
      <c r="E68" s="9"/>
      <c r="F68" s="14">
        <f t="shared" si="3"/>
        <v>12128.86</v>
      </c>
      <c r="G68" s="24">
        <v>15.29</v>
      </c>
      <c r="H68" s="23">
        <f t="shared" si="13"/>
        <v>1</v>
      </c>
      <c r="I68" s="11">
        <f t="shared" si="11"/>
        <v>1</v>
      </c>
      <c r="J68" s="12">
        <v>1</v>
      </c>
      <c r="K68" s="11">
        <f t="shared" si="1"/>
        <v>1</v>
      </c>
      <c r="L68" s="13">
        <f t="shared" si="2"/>
        <v>185450.27</v>
      </c>
    </row>
    <row r="69" spans="1:12" x14ac:dyDescent="0.25">
      <c r="A69" s="56">
        <v>59</v>
      </c>
      <c r="B69" s="31" t="s">
        <v>233</v>
      </c>
      <c r="C69" s="32" t="s">
        <v>234</v>
      </c>
      <c r="D69" s="10" t="s">
        <v>56</v>
      </c>
      <c r="E69" s="9"/>
      <c r="F69" s="14">
        <f t="shared" si="3"/>
        <v>12128.86</v>
      </c>
      <c r="G69" s="24">
        <v>17.420000000000002</v>
      </c>
      <c r="H69" s="23">
        <f t="shared" si="13"/>
        <v>1</v>
      </c>
      <c r="I69" s="11">
        <f t="shared" si="11"/>
        <v>1</v>
      </c>
      <c r="J69" s="12">
        <v>1</v>
      </c>
      <c r="K69" s="11">
        <f t="shared" si="1"/>
        <v>1</v>
      </c>
      <c r="L69" s="13">
        <f t="shared" si="2"/>
        <v>211284.74</v>
      </c>
    </row>
    <row r="70" spans="1:12" x14ac:dyDescent="0.25">
      <c r="A70" s="56">
        <v>60</v>
      </c>
      <c r="B70" s="31" t="s">
        <v>235</v>
      </c>
      <c r="C70" s="32" t="s">
        <v>236</v>
      </c>
      <c r="D70" s="10" t="s">
        <v>56</v>
      </c>
      <c r="E70" s="9"/>
      <c r="F70" s="14">
        <f t="shared" si="3"/>
        <v>12128.86</v>
      </c>
      <c r="G70" s="24">
        <v>3.92</v>
      </c>
      <c r="H70" s="23">
        <f t="shared" si="13"/>
        <v>1</v>
      </c>
      <c r="I70" s="11">
        <f t="shared" si="11"/>
        <v>1</v>
      </c>
      <c r="J70" s="12">
        <v>1</v>
      </c>
      <c r="K70" s="11">
        <f t="shared" si="1"/>
        <v>1</v>
      </c>
      <c r="L70" s="13">
        <f t="shared" si="2"/>
        <v>47545.13</v>
      </c>
    </row>
    <row r="71" spans="1:12" x14ac:dyDescent="0.25">
      <c r="A71" s="56">
        <v>61</v>
      </c>
      <c r="B71" s="31" t="s">
        <v>237</v>
      </c>
      <c r="C71" s="32" t="s">
        <v>238</v>
      </c>
      <c r="D71" s="10" t="s">
        <v>56</v>
      </c>
      <c r="E71" s="9"/>
      <c r="F71" s="14">
        <f t="shared" si="3"/>
        <v>12128.86</v>
      </c>
      <c r="G71" s="24">
        <v>7.49</v>
      </c>
      <c r="H71" s="23">
        <f t="shared" si="13"/>
        <v>1</v>
      </c>
      <c r="I71" s="11">
        <f t="shared" si="11"/>
        <v>1</v>
      </c>
      <c r="J71" s="12">
        <v>1</v>
      </c>
      <c r="K71" s="11">
        <f t="shared" si="1"/>
        <v>1</v>
      </c>
      <c r="L71" s="13">
        <f t="shared" si="2"/>
        <v>90845.16</v>
      </c>
    </row>
    <row r="72" spans="1:12" x14ac:dyDescent="0.25">
      <c r="A72" s="56">
        <v>62</v>
      </c>
      <c r="B72" s="31" t="s">
        <v>239</v>
      </c>
      <c r="C72" s="32" t="s">
        <v>240</v>
      </c>
      <c r="D72" s="10" t="s">
        <v>56</v>
      </c>
      <c r="E72" s="9"/>
      <c r="F72" s="14">
        <f t="shared" si="3"/>
        <v>12128.86</v>
      </c>
      <c r="G72" s="24">
        <v>13.98</v>
      </c>
      <c r="H72" s="23">
        <f t="shared" si="13"/>
        <v>1</v>
      </c>
      <c r="I72" s="11">
        <f t="shared" si="11"/>
        <v>1</v>
      </c>
      <c r="J72" s="12">
        <v>1</v>
      </c>
      <c r="K72" s="11">
        <f t="shared" si="1"/>
        <v>1</v>
      </c>
      <c r="L72" s="13">
        <f t="shared" ref="L72:L135" si="14">ROUND(G72*K72*F72,2)</f>
        <v>169561.46</v>
      </c>
    </row>
    <row r="73" spans="1:12" x14ac:dyDescent="0.25">
      <c r="A73" s="56">
        <v>63</v>
      </c>
      <c r="B73" s="31" t="s">
        <v>241</v>
      </c>
      <c r="C73" s="32" t="s">
        <v>242</v>
      </c>
      <c r="D73" s="10" t="s">
        <v>56</v>
      </c>
      <c r="E73" s="9"/>
      <c r="F73" s="14">
        <f t="shared" ref="F73:F136" si="15">F$7</f>
        <v>12128.86</v>
      </c>
      <c r="G73" s="24">
        <v>25.11</v>
      </c>
      <c r="H73" s="23">
        <f t="shared" si="13"/>
        <v>1</v>
      </c>
      <c r="I73" s="11">
        <f t="shared" si="11"/>
        <v>1</v>
      </c>
      <c r="J73" s="12">
        <v>1</v>
      </c>
      <c r="K73" s="11">
        <f t="shared" si="1"/>
        <v>1</v>
      </c>
      <c r="L73" s="13">
        <f t="shared" si="14"/>
        <v>304555.67</v>
      </c>
    </row>
    <row r="74" spans="1:12" x14ac:dyDescent="0.25">
      <c r="A74" s="56">
        <v>64</v>
      </c>
      <c r="B74" s="31" t="s">
        <v>243</v>
      </c>
      <c r="C74" s="32" t="s">
        <v>244</v>
      </c>
      <c r="D74" s="10" t="s">
        <v>56</v>
      </c>
      <c r="E74" s="9"/>
      <c r="F74" s="14">
        <f t="shared" si="15"/>
        <v>12128.86</v>
      </c>
      <c r="G74" s="24">
        <v>44.65</v>
      </c>
      <c r="H74" s="23">
        <f t="shared" si="13"/>
        <v>1</v>
      </c>
      <c r="I74" s="11">
        <f t="shared" si="11"/>
        <v>1</v>
      </c>
      <c r="J74" s="12">
        <v>1</v>
      </c>
      <c r="K74" s="11">
        <f t="shared" si="1"/>
        <v>1</v>
      </c>
      <c r="L74" s="13">
        <f t="shared" si="14"/>
        <v>541553.6</v>
      </c>
    </row>
    <row r="75" spans="1:12" x14ac:dyDescent="0.25">
      <c r="A75" s="56">
        <v>65</v>
      </c>
      <c r="B75" s="31" t="s">
        <v>245</v>
      </c>
      <c r="C75" s="32" t="s">
        <v>60</v>
      </c>
      <c r="D75" s="10" t="s">
        <v>56</v>
      </c>
      <c r="E75" s="9"/>
      <c r="F75" s="14">
        <f t="shared" si="15"/>
        <v>12128.86</v>
      </c>
      <c r="G75" s="24">
        <v>2.35</v>
      </c>
      <c r="H75" s="23">
        <f t="shared" si="13"/>
        <v>1</v>
      </c>
      <c r="I75" s="11">
        <f t="shared" si="11"/>
        <v>1</v>
      </c>
      <c r="J75" s="12">
        <v>1</v>
      </c>
      <c r="K75" s="11">
        <f t="shared" si="1"/>
        <v>1</v>
      </c>
      <c r="L75" s="13">
        <f t="shared" si="14"/>
        <v>28502.82</v>
      </c>
    </row>
    <row r="76" spans="1:12" x14ac:dyDescent="0.25">
      <c r="A76" s="56">
        <v>66</v>
      </c>
      <c r="B76" s="31" t="s">
        <v>246</v>
      </c>
      <c r="C76" s="32" t="s">
        <v>61</v>
      </c>
      <c r="D76" s="10" t="s">
        <v>56</v>
      </c>
      <c r="E76" s="9"/>
      <c r="F76" s="14">
        <f t="shared" si="15"/>
        <v>12128.86</v>
      </c>
      <c r="G76" s="24">
        <v>2.48</v>
      </c>
      <c r="H76" s="23">
        <f t="shared" si="13"/>
        <v>1</v>
      </c>
      <c r="I76" s="11">
        <f t="shared" si="11"/>
        <v>1</v>
      </c>
      <c r="J76" s="12">
        <v>1</v>
      </c>
      <c r="K76" s="11">
        <f t="shared" si="1"/>
        <v>1</v>
      </c>
      <c r="L76" s="13">
        <f t="shared" si="14"/>
        <v>30079.57</v>
      </c>
    </row>
    <row r="77" spans="1:12" ht="30" x14ac:dyDescent="0.25">
      <c r="A77" s="56">
        <v>67</v>
      </c>
      <c r="B77" s="31" t="s">
        <v>247</v>
      </c>
      <c r="C77" s="32" t="s">
        <v>65</v>
      </c>
      <c r="D77" s="10" t="s">
        <v>56</v>
      </c>
      <c r="E77" s="9"/>
      <c r="F77" s="14">
        <f t="shared" si="15"/>
        <v>12128.86</v>
      </c>
      <c r="G77" s="24">
        <v>0.76</v>
      </c>
      <c r="H77" s="23">
        <f t="shared" si="13"/>
        <v>1</v>
      </c>
      <c r="I77" s="11">
        <f t="shared" si="11"/>
        <v>1</v>
      </c>
      <c r="J77" s="12">
        <v>1</v>
      </c>
      <c r="K77" s="11">
        <f t="shared" si="1"/>
        <v>1</v>
      </c>
      <c r="L77" s="13">
        <f t="shared" si="14"/>
        <v>9217.93</v>
      </c>
    </row>
    <row r="78" spans="1:12" ht="30" x14ac:dyDescent="0.25">
      <c r="A78" s="56">
        <v>68</v>
      </c>
      <c r="B78" s="31" t="s">
        <v>248</v>
      </c>
      <c r="C78" s="32" t="s">
        <v>66</v>
      </c>
      <c r="D78" s="10" t="s">
        <v>56</v>
      </c>
      <c r="E78" s="9"/>
      <c r="F78" s="14">
        <f t="shared" si="15"/>
        <v>12128.86</v>
      </c>
      <c r="G78" s="24">
        <v>1.06</v>
      </c>
      <c r="H78" s="23">
        <f t="shared" si="13"/>
        <v>1</v>
      </c>
      <c r="I78" s="11">
        <f t="shared" si="11"/>
        <v>1</v>
      </c>
      <c r="J78" s="12">
        <v>1</v>
      </c>
      <c r="K78" s="11">
        <f t="shared" si="1"/>
        <v>1</v>
      </c>
      <c r="L78" s="13">
        <f t="shared" si="14"/>
        <v>12856.59</v>
      </c>
    </row>
    <row r="79" spans="1:12" ht="30" x14ac:dyDescent="0.25">
      <c r="A79" s="56">
        <v>69</v>
      </c>
      <c r="B79" s="31" t="s">
        <v>249</v>
      </c>
      <c r="C79" s="32" t="s">
        <v>67</v>
      </c>
      <c r="D79" s="10" t="s">
        <v>56</v>
      </c>
      <c r="E79" s="9"/>
      <c r="F79" s="14">
        <f t="shared" si="15"/>
        <v>12128.86</v>
      </c>
      <c r="G79" s="24">
        <v>1.51</v>
      </c>
      <c r="H79" s="23">
        <f t="shared" si="13"/>
        <v>1</v>
      </c>
      <c r="I79" s="11">
        <f t="shared" si="11"/>
        <v>1</v>
      </c>
      <c r="J79" s="12">
        <v>1</v>
      </c>
      <c r="K79" s="11">
        <f t="shared" si="1"/>
        <v>1</v>
      </c>
      <c r="L79" s="13">
        <f t="shared" si="14"/>
        <v>18314.580000000002</v>
      </c>
    </row>
    <row r="80" spans="1:12" ht="30" x14ac:dyDescent="0.25">
      <c r="A80" s="56">
        <v>70</v>
      </c>
      <c r="B80" s="31" t="s">
        <v>250</v>
      </c>
      <c r="C80" s="32" t="s">
        <v>68</v>
      </c>
      <c r="D80" s="10" t="s">
        <v>56</v>
      </c>
      <c r="E80" s="9"/>
      <c r="F80" s="14">
        <f t="shared" si="15"/>
        <v>12128.86</v>
      </c>
      <c r="G80" s="24">
        <v>2.4</v>
      </c>
      <c r="H80" s="23">
        <f t="shared" si="13"/>
        <v>1</v>
      </c>
      <c r="I80" s="11">
        <f t="shared" si="11"/>
        <v>1</v>
      </c>
      <c r="J80" s="12">
        <v>1</v>
      </c>
      <c r="K80" s="11">
        <f t="shared" si="1"/>
        <v>1</v>
      </c>
      <c r="L80" s="13">
        <f t="shared" si="14"/>
        <v>29109.26</v>
      </c>
    </row>
    <row r="81" spans="1:12" ht="30" x14ac:dyDescent="0.25">
      <c r="A81" s="56">
        <v>71</v>
      </c>
      <c r="B81" s="31" t="s">
        <v>251</v>
      </c>
      <c r="C81" s="32" t="s">
        <v>69</v>
      </c>
      <c r="D81" s="10" t="s">
        <v>56</v>
      </c>
      <c r="E81" s="9"/>
      <c r="F81" s="14">
        <f t="shared" si="15"/>
        <v>12128.86</v>
      </c>
      <c r="G81" s="24">
        <v>4.26</v>
      </c>
      <c r="H81" s="23">
        <f t="shared" si="13"/>
        <v>1</v>
      </c>
      <c r="I81" s="11">
        <f t="shared" si="11"/>
        <v>1</v>
      </c>
      <c r="J81" s="12">
        <v>1</v>
      </c>
      <c r="K81" s="11">
        <f t="shared" si="1"/>
        <v>1</v>
      </c>
      <c r="L81" s="13">
        <f t="shared" si="14"/>
        <v>51668.94</v>
      </c>
    </row>
    <row r="82" spans="1:12" ht="30" x14ac:dyDescent="0.25">
      <c r="A82" s="56">
        <v>72</v>
      </c>
      <c r="B82" s="31" t="s">
        <v>252</v>
      </c>
      <c r="C82" s="32" t="s">
        <v>70</v>
      </c>
      <c r="D82" s="10" t="s">
        <v>56</v>
      </c>
      <c r="E82" s="9"/>
      <c r="F82" s="14">
        <f t="shared" si="15"/>
        <v>12128.86</v>
      </c>
      <c r="G82" s="24">
        <v>7.09</v>
      </c>
      <c r="H82" s="23">
        <f t="shared" si="13"/>
        <v>1</v>
      </c>
      <c r="I82" s="11">
        <f t="shared" si="11"/>
        <v>1</v>
      </c>
      <c r="J82" s="12">
        <v>1</v>
      </c>
      <c r="K82" s="11">
        <f t="shared" si="1"/>
        <v>1</v>
      </c>
      <c r="L82" s="13">
        <f t="shared" si="14"/>
        <v>85993.62</v>
      </c>
    </row>
    <row r="83" spans="1:12" ht="30" x14ac:dyDescent="0.25">
      <c r="A83" s="56">
        <v>73</v>
      </c>
      <c r="B83" s="31" t="s">
        <v>253</v>
      </c>
      <c r="C83" s="32" t="s">
        <v>71</v>
      </c>
      <c r="D83" s="10" t="s">
        <v>56</v>
      </c>
      <c r="E83" s="9"/>
      <c r="F83" s="14">
        <f t="shared" si="15"/>
        <v>12128.86</v>
      </c>
      <c r="G83" s="24">
        <v>9.4600000000000009</v>
      </c>
      <c r="H83" s="23">
        <f t="shared" si="13"/>
        <v>1</v>
      </c>
      <c r="I83" s="11">
        <f t="shared" si="11"/>
        <v>1</v>
      </c>
      <c r="J83" s="12">
        <v>1</v>
      </c>
      <c r="K83" s="11">
        <f t="shared" si="1"/>
        <v>1</v>
      </c>
      <c r="L83" s="13">
        <f t="shared" si="14"/>
        <v>114739.02</v>
      </c>
    </row>
    <row r="84" spans="1:12" ht="30" x14ac:dyDescent="0.25">
      <c r="A84" s="56">
        <v>74</v>
      </c>
      <c r="B84" s="31" t="s">
        <v>254</v>
      </c>
      <c r="C84" s="32" t="s">
        <v>72</v>
      </c>
      <c r="D84" s="10" t="s">
        <v>56</v>
      </c>
      <c r="E84" s="9"/>
      <c r="F84" s="14">
        <f t="shared" si="15"/>
        <v>12128.86</v>
      </c>
      <c r="G84" s="24">
        <v>14.57</v>
      </c>
      <c r="H84" s="23">
        <f t="shared" si="13"/>
        <v>1</v>
      </c>
      <c r="I84" s="11">
        <f t="shared" si="11"/>
        <v>1</v>
      </c>
      <c r="J84" s="12">
        <v>1</v>
      </c>
      <c r="K84" s="11">
        <f t="shared" si="1"/>
        <v>1</v>
      </c>
      <c r="L84" s="13">
        <f t="shared" si="14"/>
        <v>176717.49</v>
      </c>
    </row>
    <row r="85" spans="1:12" ht="30" x14ac:dyDescent="0.25">
      <c r="A85" s="56">
        <v>75</v>
      </c>
      <c r="B85" s="31" t="s">
        <v>255</v>
      </c>
      <c r="C85" s="32" t="s">
        <v>256</v>
      </c>
      <c r="D85" s="10" t="s">
        <v>56</v>
      </c>
      <c r="E85" s="9"/>
      <c r="F85" s="14">
        <f t="shared" si="15"/>
        <v>12128.86</v>
      </c>
      <c r="G85" s="24">
        <v>20.010000000000002</v>
      </c>
      <c r="H85" s="23">
        <f t="shared" si="13"/>
        <v>1</v>
      </c>
      <c r="I85" s="11">
        <f t="shared" si="11"/>
        <v>1</v>
      </c>
      <c r="J85" s="12">
        <v>1</v>
      </c>
      <c r="K85" s="11">
        <f t="shared" ref="K85:K142" si="16">ROUND(H85*I85*J85,7)</f>
        <v>1</v>
      </c>
      <c r="L85" s="13">
        <f t="shared" si="14"/>
        <v>242698.49</v>
      </c>
    </row>
    <row r="86" spans="1:12" ht="30" x14ac:dyDescent="0.25">
      <c r="A86" s="56">
        <v>76</v>
      </c>
      <c r="B86" s="31" t="s">
        <v>257</v>
      </c>
      <c r="C86" s="32" t="s">
        <v>258</v>
      </c>
      <c r="D86" s="10" t="s">
        <v>56</v>
      </c>
      <c r="E86" s="9"/>
      <c r="F86" s="14">
        <f t="shared" si="15"/>
        <v>12128.86</v>
      </c>
      <c r="G86" s="24">
        <v>38.1</v>
      </c>
      <c r="H86" s="23">
        <f t="shared" si="13"/>
        <v>1</v>
      </c>
      <c r="I86" s="11">
        <f t="shared" si="11"/>
        <v>1</v>
      </c>
      <c r="J86" s="12">
        <v>1</v>
      </c>
      <c r="K86" s="11">
        <f t="shared" si="16"/>
        <v>1</v>
      </c>
      <c r="L86" s="13">
        <f t="shared" si="14"/>
        <v>462109.57</v>
      </c>
    </row>
    <row r="87" spans="1:12" ht="30" x14ac:dyDescent="0.25">
      <c r="A87" s="56">
        <v>77</v>
      </c>
      <c r="B87" s="31" t="s">
        <v>259</v>
      </c>
      <c r="C87" s="32" t="s">
        <v>260</v>
      </c>
      <c r="D87" s="10" t="s">
        <v>56</v>
      </c>
      <c r="E87" s="9"/>
      <c r="F87" s="14">
        <f t="shared" si="15"/>
        <v>12128.86</v>
      </c>
      <c r="G87" s="24">
        <v>2.4</v>
      </c>
      <c r="H87" s="23">
        <f t="shared" si="13"/>
        <v>1</v>
      </c>
      <c r="I87" s="11">
        <f t="shared" si="11"/>
        <v>1</v>
      </c>
      <c r="J87" s="12">
        <v>1</v>
      </c>
      <c r="K87" s="11">
        <f t="shared" si="16"/>
        <v>1</v>
      </c>
      <c r="L87" s="13">
        <f t="shared" si="14"/>
        <v>29109.26</v>
      </c>
    </row>
    <row r="88" spans="1:12" ht="30" x14ac:dyDescent="0.25">
      <c r="A88" s="56">
        <v>78</v>
      </c>
      <c r="B88" s="31" t="s">
        <v>261</v>
      </c>
      <c r="C88" s="32" t="s">
        <v>262</v>
      </c>
      <c r="D88" s="10" t="s">
        <v>56</v>
      </c>
      <c r="E88" s="9"/>
      <c r="F88" s="14">
        <f t="shared" si="15"/>
        <v>12128.86</v>
      </c>
      <c r="G88" s="24">
        <v>2.65</v>
      </c>
      <c r="H88" s="23">
        <f t="shared" si="13"/>
        <v>1</v>
      </c>
      <c r="I88" s="11">
        <f t="shared" ref="I88:I119" si="17">I$7</f>
        <v>1</v>
      </c>
      <c r="J88" s="12">
        <v>1</v>
      </c>
      <c r="K88" s="11">
        <f t="shared" si="16"/>
        <v>1</v>
      </c>
      <c r="L88" s="13">
        <f t="shared" si="14"/>
        <v>32141.48</v>
      </c>
    </row>
    <row r="89" spans="1:12" x14ac:dyDescent="0.25">
      <c r="A89" s="56">
        <v>79</v>
      </c>
      <c r="B89" s="31" t="s">
        <v>263</v>
      </c>
      <c r="C89" s="32" t="s">
        <v>76</v>
      </c>
      <c r="D89" s="10" t="s">
        <v>75</v>
      </c>
      <c r="E89" s="9"/>
      <c r="F89" s="14">
        <f t="shared" si="15"/>
        <v>12128.86</v>
      </c>
      <c r="G89" s="24">
        <v>0.74</v>
      </c>
      <c r="H89" s="23">
        <f t="shared" si="12"/>
        <v>1</v>
      </c>
      <c r="I89" s="11">
        <f t="shared" si="17"/>
        <v>1</v>
      </c>
      <c r="J89" s="12">
        <v>1</v>
      </c>
      <c r="K89" s="11">
        <f t="shared" si="16"/>
        <v>1</v>
      </c>
      <c r="L89" s="13">
        <f t="shared" si="14"/>
        <v>8975.36</v>
      </c>
    </row>
    <row r="90" spans="1:12" ht="17.25" customHeight="1" x14ac:dyDescent="0.25">
      <c r="A90" s="56">
        <v>80</v>
      </c>
      <c r="B90" s="31" t="s">
        <v>264</v>
      </c>
      <c r="C90" s="32" t="s">
        <v>77</v>
      </c>
      <c r="D90" s="10" t="s">
        <v>75</v>
      </c>
      <c r="E90" s="9"/>
      <c r="F90" s="14">
        <f t="shared" si="15"/>
        <v>12128.86</v>
      </c>
      <c r="G90" s="24">
        <v>1.1200000000000001</v>
      </c>
      <c r="H90" s="23">
        <f t="shared" ref="H90:H121" si="18">H$7</f>
        <v>1</v>
      </c>
      <c r="I90" s="11">
        <f t="shared" si="17"/>
        <v>1</v>
      </c>
      <c r="J90" s="12">
        <v>1</v>
      </c>
      <c r="K90" s="11">
        <f t="shared" si="16"/>
        <v>1</v>
      </c>
      <c r="L90" s="13">
        <f t="shared" si="14"/>
        <v>13584.32</v>
      </c>
    </row>
    <row r="91" spans="1:12" ht="17.25" customHeight="1" x14ac:dyDescent="0.25">
      <c r="A91" s="56">
        <v>81</v>
      </c>
      <c r="B91" s="31" t="s">
        <v>265</v>
      </c>
      <c r="C91" s="32" t="s">
        <v>78</v>
      </c>
      <c r="D91" s="10" t="s">
        <v>75</v>
      </c>
      <c r="E91" s="9"/>
      <c r="F91" s="14">
        <f t="shared" si="15"/>
        <v>12128.86</v>
      </c>
      <c r="G91" s="24">
        <v>1.66</v>
      </c>
      <c r="H91" s="23">
        <f t="shared" si="18"/>
        <v>1</v>
      </c>
      <c r="I91" s="11">
        <f t="shared" si="17"/>
        <v>1</v>
      </c>
      <c r="J91" s="12">
        <v>1</v>
      </c>
      <c r="K91" s="11">
        <f t="shared" si="16"/>
        <v>1</v>
      </c>
      <c r="L91" s="13">
        <f t="shared" si="14"/>
        <v>20133.91</v>
      </c>
    </row>
    <row r="92" spans="1:12" ht="17.25" customHeight="1" x14ac:dyDescent="0.25">
      <c r="A92" s="56">
        <v>82</v>
      </c>
      <c r="B92" s="31" t="s">
        <v>266</v>
      </c>
      <c r="C92" s="32" t="s">
        <v>79</v>
      </c>
      <c r="D92" s="10" t="s">
        <v>75</v>
      </c>
      <c r="E92" s="9"/>
      <c r="F92" s="14">
        <f t="shared" si="15"/>
        <v>12128.86</v>
      </c>
      <c r="G92" s="24">
        <v>2</v>
      </c>
      <c r="H92" s="23">
        <f t="shared" si="18"/>
        <v>1</v>
      </c>
      <c r="I92" s="11">
        <f t="shared" si="17"/>
        <v>1</v>
      </c>
      <c r="J92" s="12">
        <v>1</v>
      </c>
      <c r="K92" s="11">
        <f t="shared" si="16"/>
        <v>1</v>
      </c>
      <c r="L92" s="13">
        <f t="shared" si="14"/>
        <v>24257.72</v>
      </c>
    </row>
    <row r="93" spans="1:12" x14ac:dyDescent="0.25">
      <c r="A93" s="56">
        <v>83</v>
      </c>
      <c r="B93" s="31" t="s">
        <v>267</v>
      </c>
      <c r="C93" s="32" t="s">
        <v>80</v>
      </c>
      <c r="D93" s="10" t="s">
        <v>75</v>
      </c>
      <c r="E93" s="9"/>
      <c r="F93" s="14">
        <f t="shared" si="15"/>
        <v>12128.86</v>
      </c>
      <c r="G93" s="24">
        <v>2.46</v>
      </c>
      <c r="H93" s="23">
        <f t="shared" si="18"/>
        <v>1</v>
      </c>
      <c r="I93" s="11">
        <f t="shared" si="17"/>
        <v>1</v>
      </c>
      <c r="J93" s="12">
        <v>1</v>
      </c>
      <c r="K93" s="11">
        <f t="shared" si="16"/>
        <v>1</v>
      </c>
      <c r="L93" s="13">
        <f t="shared" si="14"/>
        <v>29837</v>
      </c>
    </row>
    <row r="94" spans="1:12" x14ac:dyDescent="0.25">
      <c r="A94" s="56">
        <v>84</v>
      </c>
      <c r="B94" s="31" t="s">
        <v>268</v>
      </c>
      <c r="C94" s="32" t="s">
        <v>81</v>
      </c>
      <c r="D94" s="10" t="s">
        <v>75</v>
      </c>
      <c r="E94" s="9"/>
      <c r="F94" s="14">
        <f t="shared" si="15"/>
        <v>12128.86</v>
      </c>
      <c r="G94" s="24">
        <v>45.5</v>
      </c>
      <c r="H94" s="23">
        <f t="shared" si="18"/>
        <v>1</v>
      </c>
      <c r="I94" s="11">
        <f t="shared" si="17"/>
        <v>1</v>
      </c>
      <c r="J94" s="12">
        <v>1</v>
      </c>
      <c r="K94" s="11">
        <f t="shared" si="16"/>
        <v>1</v>
      </c>
      <c r="L94" s="13">
        <f t="shared" si="14"/>
        <v>551863.13</v>
      </c>
    </row>
    <row r="95" spans="1:12" x14ac:dyDescent="0.25">
      <c r="A95" s="56">
        <v>85</v>
      </c>
      <c r="B95" s="31" t="s">
        <v>269</v>
      </c>
      <c r="C95" s="32" t="s">
        <v>83</v>
      </c>
      <c r="D95" s="10" t="s">
        <v>82</v>
      </c>
      <c r="E95" s="9"/>
      <c r="F95" s="14">
        <f t="shared" si="15"/>
        <v>12128.86</v>
      </c>
      <c r="G95" s="24">
        <v>0.39</v>
      </c>
      <c r="H95" s="23">
        <f t="shared" si="18"/>
        <v>1</v>
      </c>
      <c r="I95" s="11">
        <f t="shared" si="17"/>
        <v>1</v>
      </c>
      <c r="J95" s="12">
        <v>1</v>
      </c>
      <c r="K95" s="11">
        <f t="shared" si="16"/>
        <v>1</v>
      </c>
      <c r="L95" s="13">
        <f t="shared" si="14"/>
        <v>4730.26</v>
      </c>
    </row>
    <row r="96" spans="1:12" x14ac:dyDescent="0.25">
      <c r="A96" s="56">
        <v>86</v>
      </c>
      <c r="B96" s="31" t="s">
        <v>270</v>
      </c>
      <c r="C96" s="32" t="s">
        <v>84</v>
      </c>
      <c r="D96" s="10" t="s">
        <v>82</v>
      </c>
      <c r="E96" s="9"/>
      <c r="F96" s="14">
        <f t="shared" si="15"/>
        <v>12128.86</v>
      </c>
      <c r="G96" s="24">
        <v>0.96</v>
      </c>
      <c r="H96" s="23">
        <f t="shared" si="18"/>
        <v>1</v>
      </c>
      <c r="I96" s="11">
        <f t="shared" si="17"/>
        <v>1</v>
      </c>
      <c r="J96" s="12">
        <v>1</v>
      </c>
      <c r="K96" s="11">
        <f t="shared" si="16"/>
        <v>1</v>
      </c>
      <c r="L96" s="13">
        <f t="shared" si="14"/>
        <v>11643.71</v>
      </c>
    </row>
    <row r="97" spans="1:12" x14ac:dyDescent="0.25">
      <c r="A97" s="56">
        <v>87</v>
      </c>
      <c r="B97" s="31" t="s">
        <v>271</v>
      </c>
      <c r="C97" s="32" t="s">
        <v>85</v>
      </c>
      <c r="D97" s="10" t="s">
        <v>82</v>
      </c>
      <c r="E97" s="9"/>
      <c r="F97" s="14">
        <f t="shared" si="15"/>
        <v>12128.86</v>
      </c>
      <c r="G97" s="24">
        <v>1.44</v>
      </c>
      <c r="H97" s="23">
        <f t="shared" si="18"/>
        <v>1</v>
      </c>
      <c r="I97" s="11">
        <f t="shared" si="17"/>
        <v>1</v>
      </c>
      <c r="J97" s="12">
        <v>1</v>
      </c>
      <c r="K97" s="11">
        <f t="shared" si="16"/>
        <v>1</v>
      </c>
      <c r="L97" s="13">
        <f t="shared" si="14"/>
        <v>17465.560000000001</v>
      </c>
    </row>
    <row r="98" spans="1:12" x14ac:dyDescent="0.25">
      <c r="A98" s="56">
        <v>88</v>
      </c>
      <c r="B98" s="31" t="s">
        <v>272</v>
      </c>
      <c r="C98" s="32" t="s">
        <v>86</v>
      </c>
      <c r="D98" s="10" t="s">
        <v>82</v>
      </c>
      <c r="E98" s="9"/>
      <c r="F98" s="14">
        <f t="shared" si="15"/>
        <v>12128.86</v>
      </c>
      <c r="G98" s="24">
        <v>1.95</v>
      </c>
      <c r="H98" s="23">
        <f t="shared" si="18"/>
        <v>1</v>
      </c>
      <c r="I98" s="11">
        <f t="shared" si="17"/>
        <v>1</v>
      </c>
      <c r="J98" s="12">
        <v>1</v>
      </c>
      <c r="K98" s="11">
        <f t="shared" si="16"/>
        <v>1</v>
      </c>
      <c r="L98" s="13">
        <f t="shared" si="14"/>
        <v>23651.279999999999</v>
      </c>
    </row>
    <row r="99" spans="1:12" x14ac:dyDescent="0.25">
      <c r="A99" s="56">
        <v>89</v>
      </c>
      <c r="B99" s="31" t="s">
        <v>273</v>
      </c>
      <c r="C99" s="32" t="s">
        <v>87</v>
      </c>
      <c r="D99" s="10" t="s">
        <v>82</v>
      </c>
      <c r="E99" s="9"/>
      <c r="F99" s="14">
        <f t="shared" si="15"/>
        <v>12128.86</v>
      </c>
      <c r="G99" s="24">
        <v>2.17</v>
      </c>
      <c r="H99" s="23">
        <f t="shared" si="18"/>
        <v>1</v>
      </c>
      <c r="I99" s="11">
        <f t="shared" si="17"/>
        <v>1</v>
      </c>
      <c r="J99" s="12">
        <v>1</v>
      </c>
      <c r="K99" s="11">
        <f t="shared" si="16"/>
        <v>1</v>
      </c>
      <c r="L99" s="13">
        <f t="shared" si="14"/>
        <v>26319.63</v>
      </c>
    </row>
    <row r="100" spans="1:12" x14ac:dyDescent="0.25">
      <c r="A100" s="56">
        <v>90</v>
      </c>
      <c r="B100" s="31" t="s">
        <v>274</v>
      </c>
      <c r="C100" s="32" t="s">
        <v>88</v>
      </c>
      <c r="D100" s="10" t="s">
        <v>82</v>
      </c>
      <c r="E100" s="9"/>
      <c r="F100" s="14">
        <f t="shared" si="15"/>
        <v>12128.86</v>
      </c>
      <c r="G100" s="24">
        <v>3.84</v>
      </c>
      <c r="H100" s="23">
        <f t="shared" si="18"/>
        <v>1</v>
      </c>
      <c r="I100" s="11">
        <f t="shared" si="17"/>
        <v>1</v>
      </c>
      <c r="J100" s="12">
        <v>1</v>
      </c>
      <c r="K100" s="11">
        <f t="shared" si="16"/>
        <v>1</v>
      </c>
      <c r="L100" s="13">
        <f t="shared" si="14"/>
        <v>46574.82</v>
      </c>
    </row>
    <row r="101" spans="1:12" x14ac:dyDescent="0.25">
      <c r="A101" s="56">
        <v>91</v>
      </c>
      <c r="B101" s="31" t="s">
        <v>275</v>
      </c>
      <c r="C101" s="32" t="s">
        <v>90</v>
      </c>
      <c r="D101" s="10" t="s">
        <v>89</v>
      </c>
      <c r="E101" s="9"/>
      <c r="F101" s="14">
        <f t="shared" si="15"/>
        <v>12128.86</v>
      </c>
      <c r="G101" s="24">
        <v>2.31</v>
      </c>
      <c r="H101" s="23">
        <f t="shared" si="18"/>
        <v>1</v>
      </c>
      <c r="I101" s="11">
        <f t="shared" si="17"/>
        <v>1</v>
      </c>
      <c r="J101" s="12">
        <v>1</v>
      </c>
      <c r="K101" s="11">
        <f t="shared" si="16"/>
        <v>1</v>
      </c>
      <c r="L101" s="13">
        <f t="shared" si="14"/>
        <v>28017.67</v>
      </c>
    </row>
    <row r="102" spans="1:12" x14ac:dyDescent="0.25">
      <c r="A102" s="56">
        <v>92</v>
      </c>
      <c r="B102" s="31" t="s">
        <v>276</v>
      </c>
      <c r="C102" s="32" t="s">
        <v>91</v>
      </c>
      <c r="D102" s="10" t="s">
        <v>89</v>
      </c>
      <c r="E102" s="9"/>
      <c r="F102" s="14">
        <f t="shared" si="15"/>
        <v>12128.86</v>
      </c>
      <c r="G102" s="24">
        <v>0.89</v>
      </c>
      <c r="H102" s="23">
        <f t="shared" si="18"/>
        <v>1</v>
      </c>
      <c r="I102" s="11">
        <f t="shared" si="17"/>
        <v>1</v>
      </c>
      <c r="J102" s="12">
        <v>1</v>
      </c>
      <c r="K102" s="11">
        <f t="shared" si="16"/>
        <v>1</v>
      </c>
      <c r="L102" s="13">
        <f t="shared" si="14"/>
        <v>10794.69</v>
      </c>
    </row>
    <row r="103" spans="1:12" x14ac:dyDescent="0.25">
      <c r="A103" s="56">
        <v>93</v>
      </c>
      <c r="B103" s="31" t="s">
        <v>277</v>
      </c>
      <c r="C103" s="32" t="s">
        <v>93</v>
      </c>
      <c r="D103" s="10" t="s">
        <v>92</v>
      </c>
      <c r="E103" s="9"/>
      <c r="F103" s="14">
        <f t="shared" si="15"/>
        <v>12128.86</v>
      </c>
      <c r="G103" s="24">
        <v>0.9</v>
      </c>
      <c r="H103" s="23">
        <f t="shared" si="18"/>
        <v>1</v>
      </c>
      <c r="I103" s="11">
        <f t="shared" si="17"/>
        <v>1</v>
      </c>
      <c r="J103" s="12">
        <v>1</v>
      </c>
      <c r="K103" s="11">
        <f t="shared" si="16"/>
        <v>1</v>
      </c>
      <c r="L103" s="13">
        <f t="shared" si="14"/>
        <v>10915.97</v>
      </c>
    </row>
    <row r="104" spans="1:12" x14ac:dyDescent="0.25">
      <c r="A104" s="56">
        <v>94</v>
      </c>
      <c r="B104" s="31" t="s">
        <v>278</v>
      </c>
      <c r="C104" s="32" t="s">
        <v>95</v>
      </c>
      <c r="D104" s="10" t="s">
        <v>94</v>
      </c>
      <c r="E104" s="9"/>
      <c r="F104" s="14">
        <f t="shared" si="15"/>
        <v>12128.86</v>
      </c>
      <c r="G104" s="24">
        <v>1.46</v>
      </c>
      <c r="H104" s="23">
        <f t="shared" si="18"/>
        <v>1</v>
      </c>
      <c r="I104" s="11">
        <f t="shared" si="17"/>
        <v>1</v>
      </c>
      <c r="J104" s="12">
        <v>1</v>
      </c>
      <c r="K104" s="11">
        <f t="shared" si="16"/>
        <v>1</v>
      </c>
      <c r="L104" s="13">
        <f t="shared" si="14"/>
        <v>17708.14</v>
      </c>
    </row>
    <row r="105" spans="1:12" x14ac:dyDescent="0.25">
      <c r="A105" s="56">
        <v>95</v>
      </c>
      <c r="B105" s="31" t="s">
        <v>279</v>
      </c>
      <c r="C105" s="32" t="s">
        <v>97</v>
      </c>
      <c r="D105" s="10" t="s">
        <v>96</v>
      </c>
      <c r="E105" s="9"/>
      <c r="F105" s="14">
        <f t="shared" si="15"/>
        <v>12128.86</v>
      </c>
      <c r="G105" s="24">
        <v>1.84</v>
      </c>
      <c r="H105" s="23">
        <f t="shared" si="18"/>
        <v>1</v>
      </c>
      <c r="I105" s="11">
        <f t="shared" si="17"/>
        <v>1</v>
      </c>
      <c r="J105" s="12">
        <v>1</v>
      </c>
      <c r="K105" s="11">
        <f t="shared" si="16"/>
        <v>1</v>
      </c>
      <c r="L105" s="13">
        <f t="shared" si="14"/>
        <v>22317.1</v>
      </c>
    </row>
    <row r="106" spans="1:12" x14ac:dyDescent="0.25">
      <c r="A106" s="56">
        <v>96</v>
      </c>
      <c r="B106" s="31" t="s">
        <v>280</v>
      </c>
      <c r="C106" s="32" t="s">
        <v>98</v>
      </c>
      <c r="D106" s="10" t="s">
        <v>96</v>
      </c>
      <c r="E106" s="9"/>
      <c r="F106" s="14">
        <f t="shared" si="15"/>
        <v>12128.86</v>
      </c>
      <c r="G106" s="24">
        <v>2.1800000000000002</v>
      </c>
      <c r="H106" s="23">
        <f t="shared" si="18"/>
        <v>1</v>
      </c>
      <c r="I106" s="11">
        <f t="shared" si="17"/>
        <v>1</v>
      </c>
      <c r="J106" s="12">
        <v>1</v>
      </c>
      <c r="K106" s="11">
        <f t="shared" si="16"/>
        <v>1</v>
      </c>
      <c r="L106" s="13">
        <f t="shared" si="14"/>
        <v>26440.91</v>
      </c>
    </row>
    <row r="107" spans="1:12" x14ac:dyDescent="0.25">
      <c r="A107" s="56">
        <v>97</v>
      </c>
      <c r="B107" s="31" t="s">
        <v>281</v>
      </c>
      <c r="C107" s="32" t="s">
        <v>99</v>
      </c>
      <c r="D107" s="10" t="s">
        <v>96</v>
      </c>
      <c r="E107" s="9"/>
      <c r="F107" s="14">
        <f t="shared" si="15"/>
        <v>12128.86</v>
      </c>
      <c r="G107" s="24">
        <v>4.3099999999999996</v>
      </c>
      <c r="H107" s="23">
        <f t="shared" si="18"/>
        <v>1</v>
      </c>
      <c r="I107" s="11">
        <f t="shared" si="17"/>
        <v>1</v>
      </c>
      <c r="J107" s="12">
        <v>1</v>
      </c>
      <c r="K107" s="11">
        <f t="shared" si="16"/>
        <v>1</v>
      </c>
      <c r="L107" s="13">
        <f t="shared" si="14"/>
        <v>52275.39</v>
      </c>
    </row>
    <row r="108" spans="1:12" x14ac:dyDescent="0.25">
      <c r="A108" s="56">
        <v>98</v>
      </c>
      <c r="B108" s="31" t="s">
        <v>282</v>
      </c>
      <c r="C108" s="32" t="s">
        <v>101</v>
      </c>
      <c r="D108" s="10" t="s">
        <v>100</v>
      </c>
      <c r="E108" s="9"/>
      <c r="F108" s="14">
        <f t="shared" si="15"/>
        <v>12128.86</v>
      </c>
      <c r="G108" s="24">
        <v>0.98</v>
      </c>
      <c r="H108" s="23">
        <f t="shared" si="18"/>
        <v>1</v>
      </c>
      <c r="I108" s="11">
        <f t="shared" si="17"/>
        <v>1</v>
      </c>
      <c r="J108" s="12">
        <v>1</v>
      </c>
      <c r="K108" s="11">
        <f t="shared" si="16"/>
        <v>1</v>
      </c>
      <c r="L108" s="13">
        <f t="shared" si="14"/>
        <v>11886.28</v>
      </c>
    </row>
    <row r="109" spans="1:12" x14ac:dyDescent="0.25">
      <c r="A109" s="56">
        <v>99</v>
      </c>
      <c r="B109" s="31" t="s">
        <v>283</v>
      </c>
      <c r="C109" s="32" t="s">
        <v>103</v>
      </c>
      <c r="D109" s="10" t="s">
        <v>102</v>
      </c>
      <c r="E109" s="9"/>
      <c r="F109" s="14">
        <f t="shared" si="15"/>
        <v>12128.86</v>
      </c>
      <c r="G109" s="24">
        <v>0.74</v>
      </c>
      <c r="H109" s="23">
        <f t="shared" si="18"/>
        <v>1</v>
      </c>
      <c r="I109" s="11">
        <f t="shared" si="17"/>
        <v>1</v>
      </c>
      <c r="J109" s="12">
        <v>1</v>
      </c>
      <c r="K109" s="11">
        <f t="shared" si="16"/>
        <v>1</v>
      </c>
      <c r="L109" s="13">
        <f t="shared" si="14"/>
        <v>8975.36</v>
      </c>
    </row>
    <row r="110" spans="1:12" x14ac:dyDescent="0.25">
      <c r="A110" s="56">
        <v>100</v>
      </c>
      <c r="B110" s="31" t="s">
        <v>284</v>
      </c>
      <c r="C110" s="32" t="s">
        <v>105</v>
      </c>
      <c r="D110" s="10" t="s">
        <v>104</v>
      </c>
      <c r="E110" s="9"/>
      <c r="F110" s="14">
        <f t="shared" si="15"/>
        <v>12128.86</v>
      </c>
      <c r="G110" s="24">
        <v>1.32</v>
      </c>
      <c r="H110" s="23">
        <f t="shared" si="18"/>
        <v>1</v>
      </c>
      <c r="I110" s="11">
        <f t="shared" si="17"/>
        <v>1</v>
      </c>
      <c r="J110" s="12">
        <v>1</v>
      </c>
      <c r="K110" s="11">
        <f t="shared" si="16"/>
        <v>1</v>
      </c>
      <c r="L110" s="13">
        <f t="shared" si="14"/>
        <v>16010.1</v>
      </c>
    </row>
    <row r="111" spans="1:12" x14ac:dyDescent="0.25">
      <c r="A111" s="56">
        <v>101</v>
      </c>
      <c r="B111" s="31" t="s">
        <v>285</v>
      </c>
      <c r="C111" s="32" t="s">
        <v>107</v>
      </c>
      <c r="D111" s="10" t="s">
        <v>106</v>
      </c>
      <c r="E111" s="9"/>
      <c r="F111" s="14">
        <f t="shared" si="15"/>
        <v>12128.86</v>
      </c>
      <c r="G111" s="24">
        <v>1.44</v>
      </c>
      <c r="H111" s="23">
        <f t="shared" si="18"/>
        <v>1</v>
      </c>
      <c r="I111" s="11">
        <f t="shared" si="17"/>
        <v>1</v>
      </c>
      <c r="J111" s="12">
        <v>1</v>
      </c>
      <c r="K111" s="11">
        <f t="shared" si="16"/>
        <v>1</v>
      </c>
      <c r="L111" s="13">
        <f t="shared" si="14"/>
        <v>17465.560000000001</v>
      </c>
    </row>
    <row r="112" spans="1:12" x14ac:dyDescent="0.25">
      <c r="A112" s="56">
        <v>102</v>
      </c>
      <c r="B112" s="31" t="s">
        <v>286</v>
      </c>
      <c r="C112" s="32" t="s">
        <v>108</v>
      </c>
      <c r="D112" s="10" t="s">
        <v>106</v>
      </c>
      <c r="E112" s="9"/>
      <c r="F112" s="14">
        <f t="shared" si="15"/>
        <v>12128.86</v>
      </c>
      <c r="G112" s="24">
        <v>1.69</v>
      </c>
      <c r="H112" s="23">
        <f t="shared" si="18"/>
        <v>1</v>
      </c>
      <c r="I112" s="11">
        <f t="shared" si="17"/>
        <v>1</v>
      </c>
      <c r="J112" s="12">
        <v>1</v>
      </c>
      <c r="K112" s="11">
        <f t="shared" si="16"/>
        <v>1</v>
      </c>
      <c r="L112" s="13">
        <f t="shared" si="14"/>
        <v>20497.77</v>
      </c>
    </row>
    <row r="113" spans="1:12" x14ac:dyDescent="0.25">
      <c r="A113" s="56">
        <v>103</v>
      </c>
      <c r="B113" s="31" t="s">
        <v>287</v>
      </c>
      <c r="C113" s="32" t="s">
        <v>109</v>
      </c>
      <c r="D113" s="10" t="s">
        <v>106</v>
      </c>
      <c r="E113" s="9"/>
      <c r="F113" s="14">
        <f t="shared" si="15"/>
        <v>12128.86</v>
      </c>
      <c r="G113" s="24">
        <v>2.4900000000000002</v>
      </c>
      <c r="H113" s="23">
        <f t="shared" si="18"/>
        <v>1</v>
      </c>
      <c r="I113" s="11">
        <f t="shared" si="17"/>
        <v>1</v>
      </c>
      <c r="J113" s="12">
        <v>1</v>
      </c>
      <c r="K113" s="11">
        <f t="shared" si="16"/>
        <v>1</v>
      </c>
      <c r="L113" s="13">
        <f t="shared" si="14"/>
        <v>30200.86</v>
      </c>
    </row>
    <row r="114" spans="1:12" x14ac:dyDescent="0.25">
      <c r="A114" s="56">
        <v>104</v>
      </c>
      <c r="B114" s="31" t="s">
        <v>288</v>
      </c>
      <c r="C114" s="32" t="s">
        <v>110</v>
      </c>
      <c r="D114" s="10" t="s">
        <v>106</v>
      </c>
      <c r="E114" s="9"/>
      <c r="F114" s="14">
        <f t="shared" si="15"/>
        <v>12128.86</v>
      </c>
      <c r="G114" s="24">
        <v>1.05</v>
      </c>
      <c r="H114" s="23">
        <f t="shared" si="18"/>
        <v>1</v>
      </c>
      <c r="I114" s="11">
        <f t="shared" si="17"/>
        <v>1</v>
      </c>
      <c r="J114" s="12">
        <v>1</v>
      </c>
      <c r="K114" s="11">
        <f t="shared" si="16"/>
        <v>1</v>
      </c>
      <c r="L114" s="13">
        <f t="shared" si="14"/>
        <v>12735.3</v>
      </c>
    </row>
    <row r="115" spans="1:12" x14ac:dyDescent="0.25">
      <c r="A115" s="56">
        <v>105</v>
      </c>
      <c r="B115" s="31" t="s">
        <v>289</v>
      </c>
      <c r="C115" s="32" t="s">
        <v>112</v>
      </c>
      <c r="D115" s="10" t="s">
        <v>111</v>
      </c>
      <c r="E115" s="9"/>
      <c r="F115" s="14">
        <f t="shared" si="15"/>
        <v>12128.86</v>
      </c>
      <c r="G115" s="24">
        <v>0.8</v>
      </c>
      <c r="H115" s="23">
        <f t="shared" si="18"/>
        <v>1</v>
      </c>
      <c r="I115" s="11">
        <f t="shared" si="17"/>
        <v>1</v>
      </c>
      <c r="J115" s="12">
        <v>1</v>
      </c>
      <c r="K115" s="11">
        <f t="shared" si="16"/>
        <v>1</v>
      </c>
      <c r="L115" s="13">
        <f t="shared" si="14"/>
        <v>9703.09</v>
      </c>
    </row>
    <row r="116" spans="1:12" x14ac:dyDescent="0.25">
      <c r="A116" s="56">
        <v>106</v>
      </c>
      <c r="B116" s="31" t="s">
        <v>290</v>
      </c>
      <c r="C116" s="32" t="s">
        <v>113</v>
      </c>
      <c r="D116" s="10" t="s">
        <v>111</v>
      </c>
      <c r="E116" s="9"/>
      <c r="F116" s="14">
        <f t="shared" si="15"/>
        <v>12128.86</v>
      </c>
      <c r="G116" s="24">
        <v>2.1800000000000002</v>
      </c>
      <c r="H116" s="23">
        <f t="shared" si="18"/>
        <v>1</v>
      </c>
      <c r="I116" s="11">
        <f t="shared" si="17"/>
        <v>1</v>
      </c>
      <c r="J116" s="12">
        <v>1</v>
      </c>
      <c r="K116" s="11">
        <f t="shared" si="16"/>
        <v>1</v>
      </c>
      <c r="L116" s="13">
        <f t="shared" si="14"/>
        <v>26440.91</v>
      </c>
    </row>
    <row r="117" spans="1:12" x14ac:dyDescent="0.25">
      <c r="A117" s="56">
        <v>107</v>
      </c>
      <c r="B117" s="31" t="s">
        <v>291</v>
      </c>
      <c r="C117" s="32" t="s">
        <v>114</v>
      </c>
      <c r="D117" s="10" t="s">
        <v>111</v>
      </c>
      <c r="E117" s="9"/>
      <c r="F117" s="14">
        <f t="shared" si="15"/>
        <v>12128.86</v>
      </c>
      <c r="G117" s="24">
        <v>2.58</v>
      </c>
      <c r="H117" s="23">
        <f t="shared" si="18"/>
        <v>1</v>
      </c>
      <c r="I117" s="11">
        <f t="shared" si="17"/>
        <v>1</v>
      </c>
      <c r="J117" s="12">
        <v>1</v>
      </c>
      <c r="K117" s="11">
        <f t="shared" si="16"/>
        <v>1</v>
      </c>
      <c r="L117" s="13">
        <f t="shared" si="14"/>
        <v>31292.46</v>
      </c>
    </row>
    <row r="118" spans="1:12" x14ac:dyDescent="0.25">
      <c r="A118" s="56">
        <v>108</v>
      </c>
      <c r="B118" s="31" t="s">
        <v>292</v>
      </c>
      <c r="C118" s="32" t="s">
        <v>115</v>
      </c>
      <c r="D118" s="10" t="s">
        <v>111</v>
      </c>
      <c r="E118" s="9"/>
      <c r="F118" s="14">
        <f t="shared" si="15"/>
        <v>12128.86</v>
      </c>
      <c r="G118" s="24">
        <v>1.97</v>
      </c>
      <c r="H118" s="23">
        <f t="shared" si="18"/>
        <v>1</v>
      </c>
      <c r="I118" s="11">
        <f t="shared" si="17"/>
        <v>1</v>
      </c>
      <c r="J118" s="12">
        <v>1</v>
      </c>
      <c r="K118" s="11">
        <f t="shared" si="16"/>
        <v>1</v>
      </c>
      <c r="L118" s="13">
        <f t="shared" si="14"/>
        <v>23893.85</v>
      </c>
    </row>
    <row r="119" spans="1:12" x14ac:dyDescent="0.25">
      <c r="A119" s="56">
        <v>109</v>
      </c>
      <c r="B119" s="31" t="s">
        <v>293</v>
      </c>
      <c r="C119" s="32" t="s">
        <v>116</v>
      </c>
      <c r="D119" s="10" t="s">
        <v>111</v>
      </c>
      <c r="E119" s="9"/>
      <c r="F119" s="14">
        <f t="shared" si="15"/>
        <v>12128.86</v>
      </c>
      <c r="G119" s="24">
        <v>2.04</v>
      </c>
      <c r="H119" s="23">
        <f t="shared" si="18"/>
        <v>1</v>
      </c>
      <c r="I119" s="11">
        <f t="shared" si="17"/>
        <v>1</v>
      </c>
      <c r="J119" s="12">
        <v>1</v>
      </c>
      <c r="K119" s="11">
        <f t="shared" ref="K119" si="19">ROUND(H119*I119*J119,7)</f>
        <v>1</v>
      </c>
      <c r="L119" s="13">
        <f t="shared" si="14"/>
        <v>24742.87</v>
      </c>
    </row>
    <row r="120" spans="1:12" x14ac:dyDescent="0.25">
      <c r="A120" s="56">
        <v>110</v>
      </c>
      <c r="B120" s="31" t="s">
        <v>294</v>
      </c>
      <c r="C120" s="32" t="s">
        <v>117</v>
      </c>
      <c r="D120" s="10" t="s">
        <v>111</v>
      </c>
      <c r="E120" s="9"/>
      <c r="F120" s="14">
        <f t="shared" si="15"/>
        <v>12128.86</v>
      </c>
      <c r="G120" s="24">
        <v>2.95</v>
      </c>
      <c r="H120" s="23">
        <f t="shared" si="18"/>
        <v>1</v>
      </c>
      <c r="I120" s="11">
        <f t="shared" ref="I120:I160" si="20">I$7</f>
        <v>1</v>
      </c>
      <c r="J120" s="12">
        <v>1</v>
      </c>
      <c r="K120" s="11">
        <f t="shared" si="16"/>
        <v>1</v>
      </c>
      <c r="L120" s="13">
        <f t="shared" si="14"/>
        <v>35780.14</v>
      </c>
    </row>
    <row r="121" spans="1:12" x14ac:dyDescent="0.25">
      <c r="A121" s="56">
        <v>111</v>
      </c>
      <c r="B121" s="31" t="s">
        <v>295</v>
      </c>
      <c r="C121" s="32" t="s">
        <v>119</v>
      </c>
      <c r="D121" s="10" t="s">
        <v>118</v>
      </c>
      <c r="E121" s="9"/>
      <c r="F121" s="14">
        <f t="shared" si="15"/>
        <v>12128.86</v>
      </c>
      <c r="G121" s="24">
        <v>0.89</v>
      </c>
      <c r="H121" s="23">
        <f t="shared" si="18"/>
        <v>1</v>
      </c>
      <c r="I121" s="11">
        <f t="shared" si="20"/>
        <v>1</v>
      </c>
      <c r="J121" s="12">
        <v>1</v>
      </c>
      <c r="K121" s="11">
        <f t="shared" si="16"/>
        <v>1</v>
      </c>
      <c r="L121" s="13">
        <f t="shared" si="14"/>
        <v>10794.69</v>
      </c>
    </row>
    <row r="122" spans="1:12" x14ac:dyDescent="0.25">
      <c r="A122" s="56">
        <v>112</v>
      </c>
      <c r="B122" s="31" t="s">
        <v>296</v>
      </c>
      <c r="C122" s="32" t="s">
        <v>120</v>
      </c>
      <c r="D122" s="10" t="s">
        <v>118</v>
      </c>
      <c r="E122" s="9"/>
      <c r="F122" s="14">
        <f t="shared" si="15"/>
        <v>12128.86</v>
      </c>
      <c r="G122" s="24">
        <v>0.75</v>
      </c>
      <c r="H122" s="23">
        <f t="shared" ref="H122:H160" si="21">H$7</f>
        <v>1</v>
      </c>
      <c r="I122" s="11">
        <f t="shared" si="20"/>
        <v>1</v>
      </c>
      <c r="J122" s="12">
        <v>1</v>
      </c>
      <c r="K122" s="11">
        <f t="shared" si="16"/>
        <v>1</v>
      </c>
      <c r="L122" s="13">
        <f t="shared" si="14"/>
        <v>9096.65</v>
      </c>
    </row>
    <row r="123" spans="1:12" x14ac:dyDescent="0.25">
      <c r="A123" s="56">
        <v>113</v>
      </c>
      <c r="B123" s="31" t="s">
        <v>297</v>
      </c>
      <c r="C123" s="32" t="s">
        <v>121</v>
      </c>
      <c r="D123" s="10" t="s">
        <v>118</v>
      </c>
      <c r="E123" s="9"/>
      <c r="F123" s="14">
        <f t="shared" si="15"/>
        <v>12128.86</v>
      </c>
      <c r="G123" s="24">
        <v>1</v>
      </c>
      <c r="H123" s="23">
        <f t="shared" si="21"/>
        <v>1</v>
      </c>
      <c r="I123" s="11">
        <f t="shared" si="20"/>
        <v>1</v>
      </c>
      <c r="J123" s="12">
        <v>1</v>
      </c>
      <c r="K123" s="11">
        <f t="shared" si="16"/>
        <v>1</v>
      </c>
      <c r="L123" s="13">
        <f t="shared" si="14"/>
        <v>12128.86</v>
      </c>
    </row>
    <row r="124" spans="1:12" x14ac:dyDescent="0.25">
      <c r="A124" s="56">
        <v>114</v>
      </c>
      <c r="B124" s="31" t="s">
        <v>298</v>
      </c>
      <c r="C124" s="32" t="s">
        <v>122</v>
      </c>
      <c r="D124" s="10" t="s">
        <v>118</v>
      </c>
      <c r="E124" s="9"/>
      <c r="F124" s="14">
        <f t="shared" si="15"/>
        <v>12128.86</v>
      </c>
      <c r="G124" s="24">
        <v>4.34</v>
      </c>
      <c r="H124" s="23">
        <f t="shared" si="21"/>
        <v>1</v>
      </c>
      <c r="I124" s="11">
        <f t="shared" si="20"/>
        <v>1</v>
      </c>
      <c r="J124" s="12">
        <v>1</v>
      </c>
      <c r="K124" s="11">
        <f t="shared" si="16"/>
        <v>1</v>
      </c>
      <c r="L124" s="13">
        <f t="shared" si="14"/>
        <v>52639.25</v>
      </c>
    </row>
    <row r="125" spans="1:12" x14ac:dyDescent="0.25">
      <c r="A125" s="56">
        <v>115</v>
      </c>
      <c r="B125" s="31" t="s">
        <v>299</v>
      </c>
      <c r="C125" s="32" t="s">
        <v>123</v>
      </c>
      <c r="D125" s="10" t="s">
        <v>118</v>
      </c>
      <c r="E125" s="9"/>
      <c r="F125" s="14">
        <f t="shared" si="15"/>
        <v>12128.86</v>
      </c>
      <c r="G125" s="24">
        <v>1.29</v>
      </c>
      <c r="H125" s="23">
        <f t="shared" si="21"/>
        <v>1</v>
      </c>
      <c r="I125" s="11">
        <f t="shared" si="20"/>
        <v>1</v>
      </c>
      <c r="J125" s="12">
        <v>1</v>
      </c>
      <c r="K125" s="11">
        <f t="shared" si="16"/>
        <v>1</v>
      </c>
      <c r="L125" s="13">
        <f t="shared" si="14"/>
        <v>15646.23</v>
      </c>
    </row>
    <row r="126" spans="1:12" x14ac:dyDescent="0.25">
      <c r="A126" s="56">
        <v>116</v>
      </c>
      <c r="B126" s="31" t="s">
        <v>300</v>
      </c>
      <c r="C126" s="32" t="s">
        <v>124</v>
      </c>
      <c r="D126" s="10" t="s">
        <v>118</v>
      </c>
      <c r="E126" s="9"/>
      <c r="F126" s="14">
        <f t="shared" si="15"/>
        <v>12128.86</v>
      </c>
      <c r="G126" s="24">
        <v>2.6</v>
      </c>
      <c r="H126" s="23">
        <f t="shared" si="21"/>
        <v>1</v>
      </c>
      <c r="I126" s="11">
        <f t="shared" si="20"/>
        <v>1</v>
      </c>
      <c r="J126" s="12">
        <v>1</v>
      </c>
      <c r="K126" s="11">
        <f t="shared" si="16"/>
        <v>1</v>
      </c>
      <c r="L126" s="13">
        <f t="shared" si="14"/>
        <v>31535.040000000001</v>
      </c>
    </row>
    <row r="127" spans="1:12" x14ac:dyDescent="0.25">
      <c r="A127" s="56">
        <v>117</v>
      </c>
      <c r="B127" s="31" t="s">
        <v>301</v>
      </c>
      <c r="C127" s="32" t="s">
        <v>126</v>
      </c>
      <c r="D127" s="10" t="s">
        <v>125</v>
      </c>
      <c r="E127" s="9"/>
      <c r="F127" s="14">
        <f t="shared" si="15"/>
        <v>12128.86</v>
      </c>
      <c r="G127" s="24">
        <v>2.11</v>
      </c>
      <c r="H127" s="23">
        <f t="shared" si="21"/>
        <v>1</v>
      </c>
      <c r="I127" s="11">
        <f t="shared" si="20"/>
        <v>1</v>
      </c>
      <c r="J127" s="12">
        <v>1</v>
      </c>
      <c r="K127" s="11">
        <f t="shared" si="16"/>
        <v>1</v>
      </c>
      <c r="L127" s="13">
        <f t="shared" si="14"/>
        <v>25591.89</v>
      </c>
    </row>
    <row r="128" spans="1:12" x14ac:dyDescent="0.25">
      <c r="A128" s="56">
        <v>118</v>
      </c>
      <c r="B128" s="31" t="s">
        <v>302</v>
      </c>
      <c r="C128" s="32" t="s">
        <v>127</v>
      </c>
      <c r="D128" s="10" t="s">
        <v>125</v>
      </c>
      <c r="E128" s="9"/>
      <c r="F128" s="14">
        <f t="shared" si="15"/>
        <v>12128.86</v>
      </c>
      <c r="G128" s="24">
        <v>3.55</v>
      </c>
      <c r="H128" s="23">
        <f t="shared" si="21"/>
        <v>1</v>
      </c>
      <c r="I128" s="11">
        <f t="shared" si="20"/>
        <v>1</v>
      </c>
      <c r="J128" s="12">
        <v>1</v>
      </c>
      <c r="K128" s="11">
        <f t="shared" si="16"/>
        <v>1</v>
      </c>
      <c r="L128" s="13">
        <f t="shared" si="14"/>
        <v>43057.45</v>
      </c>
    </row>
    <row r="129" spans="1:12" x14ac:dyDescent="0.25">
      <c r="A129" s="56">
        <v>119</v>
      </c>
      <c r="B129" s="31" t="s">
        <v>303</v>
      </c>
      <c r="C129" s="32" t="s">
        <v>128</v>
      </c>
      <c r="D129" s="10" t="s">
        <v>125</v>
      </c>
      <c r="E129" s="9"/>
      <c r="F129" s="14">
        <f t="shared" si="15"/>
        <v>12128.86</v>
      </c>
      <c r="G129" s="24">
        <v>1.57</v>
      </c>
      <c r="H129" s="23">
        <f t="shared" si="21"/>
        <v>1</v>
      </c>
      <c r="I129" s="11">
        <f t="shared" si="20"/>
        <v>1</v>
      </c>
      <c r="J129" s="12">
        <v>1</v>
      </c>
      <c r="K129" s="11">
        <f t="shared" si="16"/>
        <v>1</v>
      </c>
      <c r="L129" s="13">
        <f t="shared" si="14"/>
        <v>19042.310000000001</v>
      </c>
    </row>
    <row r="130" spans="1:12" x14ac:dyDescent="0.25">
      <c r="A130" s="56">
        <v>120</v>
      </c>
      <c r="B130" s="31" t="s">
        <v>304</v>
      </c>
      <c r="C130" s="32" t="s">
        <v>129</v>
      </c>
      <c r="D130" s="10" t="s">
        <v>125</v>
      </c>
      <c r="E130" s="9"/>
      <c r="F130" s="14">
        <f t="shared" si="15"/>
        <v>12128.86</v>
      </c>
      <c r="G130" s="24">
        <v>2.2599999999999998</v>
      </c>
      <c r="H130" s="23">
        <f t="shared" si="21"/>
        <v>1</v>
      </c>
      <c r="I130" s="11">
        <f t="shared" si="20"/>
        <v>1</v>
      </c>
      <c r="J130" s="12">
        <v>1</v>
      </c>
      <c r="K130" s="11">
        <f t="shared" si="16"/>
        <v>1</v>
      </c>
      <c r="L130" s="13">
        <f t="shared" si="14"/>
        <v>27411.22</v>
      </c>
    </row>
    <row r="131" spans="1:12" x14ac:dyDescent="0.25">
      <c r="A131" s="56">
        <v>121</v>
      </c>
      <c r="B131" s="31" t="s">
        <v>305</v>
      </c>
      <c r="C131" s="32" t="s">
        <v>130</v>
      </c>
      <c r="D131" s="10" t="s">
        <v>125</v>
      </c>
      <c r="E131" s="9"/>
      <c r="F131" s="14">
        <f t="shared" si="15"/>
        <v>12128.86</v>
      </c>
      <c r="G131" s="24">
        <v>3.24</v>
      </c>
      <c r="H131" s="23">
        <f t="shared" si="21"/>
        <v>1</v>
      </c>
      <c r="I131" s="11">
        <f t="shared" si="20"/>
        <v>1</v>
      </c>
      <c r="J131" s="12">
        <v>1</v>
      </c>
      <c r="K131" s="11">
        <f t="shared" si="16"/>
        <v>1</v>
      </c>
      <c r="L131" s="13">
        <f t="shared" si="14"/>
        <v>39297.51</v>
      </c>
    </row>
    <row r="132" spans="1:12" x14ac:dyDescent="0.25">
      <c r="A132" s="56">
        <v>122</v>
      </c>
      <c r="B132" s="31" t="s">
        <v>306</v>
      </c>
      <c r="C132" s="32" t="s">
        <v>131</v>
      </c>
      <c r="D132" s="10" t="s">
        <v>125</v>
      </c>
      <c r="E132" s="9"/>
      <c r="F132" s="14">
        <f t="shared" si="15"/>
        <v>12128.86</v>
      </c>
      <c r="G132" s="24">
        <v>1.7</v>
      </c>
      <c r="H132" s="23">
        <f t="shared" si="21"/>
        <v>1</v>
      </c>
      <c r="I132" s="11">
        <f t="shared" si="20"/>
        <v>1</v>
      </c>
      <c r="J132" s="12">
        <v>1</v>
      </c>
      <c r="K132" s="11">
        <f t="shared" si="16"/>
        <v>1</v>
      </c>
      <c r="L132" s="13">
        <f t="shared" si="14"/>
        <v>20619.060000000001</v>
      </c>
    </row>
    <row r="133" spans="1:12" ht="19.5" customHeight="1" x14ac:dyDescent="0.25">
      <c r="A133" s="56">
        <v>123</v>
      </c>
      <c r="B133" s="31" t="s">
        <v>307</v>
      </c>
      <c r="C133" s="32" t="s">
        <v>132</v>
      </c>
      <c r="D133" s="10" t="s">
        <v>125</v>
      </c>
      <c r="E133" s="9"/>
      <c r="F133" s="14">
        <f t="shared" si="15"/>
        <v>12128.86</v>
      </c>
      <c r="G133" s="24">
        <v>2.06</v>
      </c>
      <c r="H133" s="23">
        <f t="shared" si="21"/>
        <v>1</v>
      </c>
      <c r="I133" s="11">
        <f t="shared" si="20"/>
        <v>1</v>
      </c>
      <c r="J133" s="12">
        <v>1</v>
      </c>
      <c r="K133" s="11">
        <f t="shared" si="16"/>
        <v>1</v>
      </c>
      <c r="L133" s="13">
        <f t="shared" si="14"/>
        <v>24985.45</v>
      </c>
    </row>
    <row r="134" spans="1:12" ht="19.5" customHeight="1" x14ac:dyDescent="0.25">
      <c r="A134" s="56">
        <v>124</v>
      </c>
      <c r="B134" s="31" t="s">
        <v>308</v>
      </c>
      <c r="C134" s="32" t="s">
        <v>133</v>
      </c>
      <c r="D134" s="10" t="s">
        <v>125</v>
      </c>
      <c r="E134" s="9"/>
      <c r="F134" s="14">
        <f t="shared" si="15"/>
        <v>12128.86</v>
      </c>
      <c r="G134" s="24">
        <v>2.17</v>
      </c>
      <c r="H134" s="23">
        <f t="shared" si="21"/>
        <v>1</v>
      </c>
      <c r="I134" s="11">
        <f t="shared" si="20"/>
        <v>1</v>
      </c>
      <c r="J134" s="12">
        <v>1</v>
      </c>
      <c r="K134" s="11">
        <f t="shared" si="16"/>
        <v>1</v>
      </c>
      <c r="L134" s="13">
        <f t="shared" si="14"/>
        <v>26319.63</v>
      </c>
    </row>
    <row r="135" spans="1:12" x14ac:dyDescent="0.25">
      <c r="A135" s="56">
        <v>125</v>
      </c>
      <c r="B135" s="31" t="s">
        <v>309</v>
      </c>
      <c r="C135" s="32" t="s">
        <v>135</v>
      </c>
      <c r="D135" s="10" t="s">
        <v>134</v>
      </c>
      <c r="E135" s="9"/>
      <c r="F135" s="14">
        <f t="shared" si="15"/>
        <v>12128.86</v>
      </c>
      <c r="G135" s="24">
        <v>1.1000000000000001</v>
      </c>
      <c r="H135" s="23">
        <f t="shared" si="21"/>
        <v>1</v>
      </c>
      <c r="I135" s="11">
        <f t="shared" si="20"/>
        <v>1</v>
      </c>
      <c r="J135" s="12">
        <v>1</v>
      </c>
      <c r="K135" s="11">
        <f t="shared" si="16"/>
        <v>1</v>
      </c>
      <c r="L135" s="13">
        <f t="shared" si="14"/>
        <v>13341.75</v>
      </c>
    </row>
    <row r="136" spans="1:12" x14ac:dyDescent="0.25">
      <c r="A136" s="56">
        <v>126</v>
      </c>
      <c r="B136" s="31" t="s">
        <v>310</v>
      </c>
      <c r="C136" s="32" t="s">
        <v>137</v>
      </c>
      <c r="D136" s="10" t="s">
        <v>136</v>
      </c>
      <c r="E136" s="9"/>
      <c r="F136" s="14">
        <f t="shared" si="15"/>
        <v>12128.86</v>
      </c>
      <c r="G136" s="24">
        <v>0.88</v>
      </c>
      <c r="H136" s="23">
        <f t="shared" si="21"/>
        <v>1</v>
      </c>
      <c r="I136" s="11">
        <f t="shared" si="20"/>
        <v>1</v>
      </c>
      <c r="J136" s="12">
        <v>1</v>
      </c>
      <c r="K136" s="11">
        <f t="shared" si="16"/>
        <v>1</v>
      </c>
      <c r="L136" s="13">
        <f t="shared" ref="L136:L142" si="22">ROUND(G136*K136*F136,2)</f>
        <v>10673.4</v>
      </c>
    </row>
    <row r="137" spans="1:12" x14ac:dyDescent="0.25">
      <c r="A137" s="56">
        <v>127</v>
      </c>
      <c r="B137" s="31" t="s">
        <v>311</v>
      </c>
      <c r="C137" s="32" t="s">
        <v>138</v>
      </c>
      <c r="D137" s="10" t="s">
        <v>136</v>
      </c>
      <c r="E137" s="9"/>
      <c r="F137" s="14">
        <f t="shared" ref="F137:F160" si="23">F$7</f>
        <v>12128.86</v>
      </c>
      <c r="G137" s="24">
        <v>0.92</v>
      </c>
      <c r="H137" s="23">
        <f t="shared" si="21"/>
        <v>1</v>
      </c>
      <c r="I137" s="11">
        <f t="shared" si="20"/>
        <v>1</v>
      </c>
      <c r="J137" s="12">
        <v>1</v>
      </c>
      <c r="K137" s="11">
        <f t="shared" si="16"/>
        <v>1</v>
      </c>
      <c r="L137" s="13">
        <f t="shared" si="22"/>
        <v>11158.55</v>
      </c>
    </row>
    <row r="138" spans="1:12" x14ac:dyDescent="0.25">
      <c r="A138" s="56">
        <v>128</v>
      </c>
      <c r="B138" s="31" t="s">
        <v>312</v>
      </c>
      <c r="C138" s="32" t="s">
        <v>139</v>
      </c>
      <c r="D138" s="10" t="s">
        <v>136</v>
      </c>
      <c r="E138" s="9"/>
      <c r="F138" s="14">
        <f t="shared" si="23"/>
        <v>12128.86</v>
      </c>
      <c r="G138" s="24">
        <v>1.56</v>
      </c>
      <c r="H138" s="23">
        <f t="shared" si="21"/>
        <v>1</v>
      </c>
      <c r="I138" s="11">
        <f t="shared" si="20"/>
        <v>1</v>
      </c>
      <c r="J138" s="12">
        <v>1</v>
      </c>
      <c r="K138" s="11">
        <f t="shared" si="16"/>
        <v>1</v>
      </c>
      <c r="L138" s="13">
        <f t="shared" si="22"/>
        <v>18921.02</v>
      </c>
    </row>
    <row r="139" spans="1:12" x14ac:dyDescent="0.25">
      <c r="A139" s="56">
        <v>129</v>
      </c>
      <c r="B139" s="31" t="s">
        <v>313</v>
      </c>
      <c r="C139" s="32" t="s">
        <v>141</v>
      </c>
      <c r="D139" s="10" t="s">
        <v>140</v>
      </c>
      <c r="E139" s="9"/>
      <c r="F139" s="14">
        <f t="shared" si="23"/>
        <v>12128.86</v>
      </c>
      <c r="G139" s="24">
        <v>1.08</v>
      </c>
      <c r="H139" s="23">
        <f t="shared" si="21"/>
        <v>1</v>
      </c>
      <c r="I139" s="11">
        <f t="shared" si="20"/>
        <v>1</v>
      </c>
      <c r="J139" s="12">
        <v>1</v>
      </c>
      <c r="K139" s="11">
        <f t="shared" si="16"/>
        <v>1</v>
      </c>
      <c r="L139" s="13">
        <f t="shared" si="22"/>
        <v>13099.17</v>
      </c>
    </row>
    <row r="140" spans="1:12" ht="45" x14ac:dyDescent="0.25">
      <c r="A140" s="56">
        <v>130</v>
      </c>
      <c r="B140" s="31" t="s">
        <v>314</v>
      </c>
      <c r="C140" s="32" t="s">
        <v>142</v>
      </c>
      <c r="D140" s="10" t="s">
        <v>140</v>
      </c>
      <c r="E140" s="9"/>
      <c r="F140" s="14">
        <f t="shared" si="23"/>
        <v>12128.86</v>
      </c>
      <c r="G140" s="24">
        <v>1.41</v>
      </c>
      <c r="H140" s="23">
        <f t="shared" si="21"/>
        <v>1</v>
      </c>
      <c r="I140" s="11">
        <f t="shared" si="20"/>
        <v>1</v>
      </c>
      <c r="J140" s="12">
        <v>1</v>
      </c>
      <c r="K140" s="11">
        <f t="shared" si="16"/>
        <v>1</v>
      </c>
      <c r="L140" s="13">
        <f t="shared" si="22"/>
        <v>17101.689999999999</v>
      </c>
    </row>
    <row r="141" spans="1:12" x14ac:dyDescent="0.25">
      <c r="A141" s="56">
        <v>131</v>
      </c>
      <c r="B141" s="31" t="s">
        <v>315</v>
      </c>
      <c r="C141" s="32" t="s">
        <v>143</v>
      </c>
      <c r="D141" s="10" t="s">
        <v>140</v>
      </c>
      <c r="E141" s="9"/>
      <c r="F141" s="14">
        <f t="shared" si="23"/>
        <v>12128.86</v>
      </c>
      <c r="G141" s="24">
        <v>2.58</v>
      </c>
      <c r="H141" s="23">
        <f t="shared" si="21"/>
        <v>1</v>
      </c>
      <c r="I141" s="11">
        <f t="shared" si="20"/>
        <v>1</v>
      </c>
      <c r="J141" s="12">
        <v>1</v>
      </c>
      <c r="K141" s="11">
        <f t="shared" si="16"/>
        <v>1</v>
      </c>
      <c r="L141" s="13">
        <f t="shared" si="22"/>
        <v>31292.46</v>
      </c>
    </row>
    <row r="142" spans="1:12" x14ac:dyDescent="0.25">
      <c r="A142" s="56">
        <v>132</v>
      </c>
      <c r="B142" s="31" t="s">
        <v>316</v>
      </c>
      <c r="C142" s="32" t="s">
        <v>144</v>
      </c>
      <c r="D142" s="10" t="s">
        <v>140</v>
      </c>
      <c r="E142" s="9"/>
      <c r="F142" s="14">
        <f t="shared" si="23"/>
        <v>12128.86</v>
      </c>
      <c r="G142" s="24">
        <v>12.27</v>
      </c>
      <c r="H142" s="23">
        <f t="shared" si="21"/>
        <v>1</v>
      </c>
      <c r="I142" s="11">
        <f t="shared" si="20"/>
        <v>1</v>
      </c>
      <c r="J142" s="12">
        <v>1</v>
      </c>
      <c r="K142" s="11">
        <f t="shared" si="16"/>
        <v>1</v>
      </c>
      <c r="L142" s="13">
        <f t="shared" si="22"/>
        <v>148821.10999999999</v>
      </c>
    </row>
    <row r="143" spans="1:12" x14ac:dyDescent="0.25">
      <c r="A143" s="56">
        <v>133</v>
      </c>
      <c r="B143" s="31" t="s">
        <v>317</v>
      </c>
      <c r="C143" s="32" t="s">
        <v>146</v>
      </c>
      <c r="D143" s="33" t="s">
        <v>145</v>
      </c>
      <c r="E143" s="9"/>
      <c r="F143" s="14">
        <f t="shared" si="23"/>
        <v>12128.86</v>
      </c>
      <c r="G143" s="34">
        <v>7.86</v>
      </c>
      <c r="H143" s="23">
        <f t="shared" si="21"/>
        <v>1</v>
      </c>
      <c r="I143" s="11">
        <f t="shared" si="20"/>
        <v>1</v>
      </c>
      <c r="J143" s="12">
        <v>1</v>
      </c>
      <c r="K143" s="11">
        <f t="shared" ref="K143:K160" si="24">ROUND(H143*I143*J143,7)</f>
        <v>1</v>
      </c>
      <c r="L143" s="13">
        <f t="shared" ref="L143:L160" si="25">ROUND(G143*K143*F143,2)</f>
        <v>95332.84</v>
      </c>
    </row>
    <row r="144" spans="1:12" x14ac:dyDescent="0.25">
      <c r="A144" s="56">
        <v>134</v>
      </c>
      <c r="B144" s="31" t="s">
        <v>318</v>
      </c>
      <c r="C144" s="32" t="s">
        <v>147</v>
      </c>
      <c r="D144" s="33" t="s">
        <v>145</v>
      </c>
      <c r="E144" s="9"/>
      <c r="F144" s="14">
        <f t="shared" si="23"/>
        <v>12128.86</v>
      </c>
      <c r="G144" s="34">
        <v>0.56000000000000005</v>
      </c>
      <c r="H144" s="23">
        <f t="shared" si="21"/>
        <v>1</v>
      </c>
      <c r="I144" s="11">
        <f t="shared" si="20"/>
        <v>1</v>
      </c>
      <c r="J144" s="12">
        <v>1</v>
      </c>
      <c r="K144" s="11">
        <f t="shared" si="24"/>
        <v>1</v>
      </c>
      <c r="L144" s="13">
        <f t="shared" si="25"/>
        <v>6792.16</v>
      </c>
    </row>
    <row r="145" spans="1:12" ht="30" x14ac:dyDescent="0.25">
      <c r="A145" s="56">
        <v>135</v>
      </c>
      <c r="B145" s="31" t="s">
        <v>319</v>
      </c>
      <c r="C145" s="32" t="s">
        <v>148</v>
      </c>
      <c r="D145" s="33" t="s">
        <v>145</v>
      </c>
      <c r="E145" s="9"/>
      <c r="F145" s="14">
        <f t="shared" si="23"/>
        <v>12128.86</v>
      </c>
      <c r="G145" s="34">
        <v>0.46</v>
      </c>
      <c r="H145" s="23">
        <f t="shared" si="21"/>
        <v>1</v>
      </c>
      <c r="I145" s="11">
        <f t="shared" si="20"/>
        <v>1</v>
      </c>
      <c r="J145" s="12">
        <v>1</v>
      </c>
      <c r="K145" s="11">
        <f t="shared" si="24"/>
        <v>1</v>
      </c>
      <c r="L145" s="13">
        <f t="shared" si="25"/>
        <v>5579.28</v>
      </c>
    </row>
    <row r="146" spans="1:12" ht="30" x14ac:dyDescent="0.25">
      <c r="A146" s="56">
        <v>136</v>
      </c>
      <c r="B146" s="31" t="s">
        <v>320</v>
      </c>
      <c r="C146" s="32" t="s">
        <v>321</v>
      </c>
      <c r="D146" s="33" t="s">
        <v>145</v>
      </c>
      <c r="E146" s="9"/>
      <c r="F146" s="14">
        <f t="shared" si="23"/>
        <v>12128.86</v>
      </c>
      <c r="G146" s="34">
        <v>9.74</v>
      </c>
      <c r="H146" s="23">
        <f t="shared" si="21"/>
        <v>1</v>
      </c>
      <c r="I146" s="11">
        <f t="shared" si="20"/>
        <v>1</v>
      </c>
      <c r="J146" s="12">
        <v>1</v>
      </c>
      <c r="K146" s="11">
        <f t="shared" si="24"/>
        <v>1</v>
      </c>
      <c r="L146" s="13">
        <f t="shared" si="25"/>
        <v>118135.1</v>
      </c>
    </row>
    <row r="147" spans="1:12" x14ac:dyDescent="0.25">
      <c r="A147" s="56">
        <v>137</v>
      </c>
      <c r="B147" s="31" t="s">
        <v>322</v>
      </c>
      <c r="C147" s="32" t="s">
        <v>342</v>
      </c>
      <c r="D147" s="33" t="s">
        <v>145</v>
      </c>
      <c r="E147" s="9"/>
      <c r="F147" s="14">
        <f t="shared" si="23"/>
        <v>12128.86</v>
      </c>
      <c r="G147" s="34">
        <v>7.4</v>
      </c>
      <c r="H147" s="23">
        <f t="shared" si="21"/>
        <v>1</v>
      </c>
      <c r="I147" s="11">
        <f t="shared" si="20"/>
        <v>1</v>
      </c>
      <c r="J147" s="12">
        <v>1</v>
      </c>
      <c r="K147" s="11">
        <f t="shared" si="24"/>
        <v>1</v>
      </c>
      <c r="L147" s="13">
        <f t="shared" si="25"/>
        <v>89753.56</v>
      </c>
    </row>
    <row r="148" spans="1:12" x14ac:dyDescent="0.25">
      <c r="A148" s="56">
        <v>138</v>
      </c>
      <c r="B148" s="31" t="s">
        <v>323</v>
      </c>
      <c r="C148" s="32" t="s">
        <v>62</v>
      </c>
      <c r="D148" s="33" t="s">
        <v>145</v>
      </c>
      <c r="E148" s="9"/>
      <c r="F148" s="14">
        <f t="shared" si="23"/>
        <v>12128.86</v>
      </c>
      <c r="G148" s="34">
        <v>0.4</v>
      </c>
      <c r="H148" s="23">
        <f t="shared" si="21"/>
        <v>1</v>
      </c>
      <c r="I148" s="11">
        <f t="shared" si="20"/>
        <v>1</v>
      </c>
      <c r="J148" s="12">
        <v>1</v>
      </c>
      <c r="K148" s="11">
        <f t="shared" si="24"/>
        <v>1</v>
      </c>
      <c r="L148" s="13">
        <f t="shared" si="25"/>
        <v>4851.54</v>
      </c>
    </row>
    <row r="149" spans="1:12" ht="30" x14ac:dyDescent="0.25">
      <c r="A149" s="56">
        <v>139</v>
      </c>
      <c r="B149" s="31" t="s">
        <v>324</v>
      </c>
      <c r="C149" s="32" t="s">
        <v>343</v>
      </c>
      <c r="D149" s="33" t="s">
        <v>149</v>
      </c>
      <c r="E149" s="9"/>
      <c r="F149" s="14">
        <f t="shared" si="23"/>
        <v>12128.86</v>
      </c>
      <c r="G149" s="34">
        <v>1.61</v>
      </c>
      <c r="H149" s="23">
        <f t="shared" si="21"/>
        <v>1</v>
      </c>
      <c r="I149" s="11">
        <f t="shared" si="20"/>
        <v>1</v>
      </c>
      <c r="J149" s="12">
        <v>1</v>
      </c>
      <c r="K149" s="11">
        <f t="shared" si="24"/>
        <v>1</v>
      </c>
      <c r="L149" s="13">
        <f t="shared" si="25"/>
        <v>19527.46</v>
      </c>
    </row>
    <row r="150" spans="1:12" ht="30" x14ac:dyDescent="0.25">
      <c r="A150" s="56">
        <v>140</v>
      </c>
      <c r="B150" s="31" t="s">
        <v>325</v>
      </c>
      <c r="C150" s="32" t="s">
        <v>344</v>
      </c>
      <c r="D150" s="33" t="s">
        <v>149</v>
      </c>
      <c r="E150" s="9"/>
      <c r="F150" s="14">
        <f t="shared" si="23"/>
        <v>12128.86</v>
      </c>
      <c r="G150" s="34">
        <v>1.94</v>
      </c>
      <c r="H150" s="23">
        <f t="shared" si="21"/>
        <v>1</v>
      </c>
      <c r="I150" s="11">
        <f t="shared" si="20"/>
        <v>1</v>
      </c>
      <c r="J150" s="12">
        <v>1</v>
      </c>
      <c r="K150" s="11">
        <f t="shared" si="24"/>
        <v>1</v>
      </c>
      <c r="L150" s="13">
        <f t="shared" si="25"/>
        <v>23529.99</v>
      </c>
    </row>
    <row r="151" spans="1:12" ht="30" x14ac:dyDescent="0.25">
      <c r="A151" s="56">
        <v>141</v>
      </c>
      <c r="B151" s="31" t="s">
        <v>326</v>
      </c>
      <c r="C151" s="32" t="s">
        <v>345</v>
      </c>
      <c r="D151" s="33" t="s">
        <v>149</v>
      </c>
      <c r="E151" s="9"/>
      <c r="F151" s="14">
        <f t="shared" si="23"/>
        <v>12128.86</v>
      </c>
      <c r="G151" s="34">
        <v>1.52</v>
      </c>
      <c r="H151" s="23">
        <f t="shared" si="21"/>
        <v>1</v>
      </c>
      <c r="I151" s="11">
        <f t="shared" si="20"/>
        <v>1</v>
      </c>
      <c r="J151" s="12">
        <v>1</v>
      </c>
      <c r="K151" s="11">
        <f t="shared" si="24"/>
        <v>1</v>
      </c>
      <c r="L151" s="13">
        <f t="shared" si="25"/>
        <v>18435.87</v>
      </c>
    </row>
    <row r="152" spans="1:12" ht="30" x14ac:dyDescent="0.25">
      <c r="A152" s="56">
        <v>142</v>
      </c>
      <c r="B152" s="31" t="s">
        <v>327</v>
      </c>
      <c r="C152" s="32" t="s">
        <v>346</v>
      </c>
      <c r="D152" s="33" t="s">
        <v>149</v>
      </c>
      <c r="E152" s="9"/>
      <c r="F152" s="14">
        <f t="shared" si="23"/>
        <v>12128.86</v>
      </c>
      <c r="G152" s="34">
        <v>1.82</v>
      </c>
      <c r="H152" s="23">
        <f t="shared" si="21"/>
        <v>1</v>
      </c>
      <c r="I152" s="11">
        <f t="shared" si="20"/>
        <v>1</v>
      </c>
      <c r="J152" s="12">
        <v>1</v>
      </c>
      <c r="K152" s="11">
        <f t="shared" si="24"/>
        <v>1</v>
      </c>
      <c r="L152" s="13">
        <f t="shared" si="25"/>
        <v>22074.53</v>
      </c>
    </row>
    <row r="153" spans="1:12" x14ac:dyDescent="0.25">
      <c r="A153" s="56">
        <v>143</v>
      </c>
      <c r="B153" s="31" t="s">
        <v>328</v>
      </c>
      <c r="C153" s="32" t="s">
        <v>347</v>
      </c>
      <c r="D153" s="33" t="s">
        <v>149</v>
      </c>
      <c r="E153" s="9"/>
      <c r="F153" s="14">
        <f t="shared" si="23"/>
        <v>12128.86</v>
      </c>
      <c r="G153" s="34">
        <v>1.39</v>
      </c>
      <c r="H153" s="23">
        <f t="shared" si="21"/>
        <v>1</v>
      </c>
      <c r="I153" s="11">
        <f t="shared" si="20"/>
        <v>1</v>
      </c>
      <c r="J153" s="12">
        <v>1</v>
      </c>
      <c r="K153" s="11">
        <f t="shared" si="24"/>
        <v>1</v>
      </c>
      <c r="L153" s="13">
        <f t="shared" si="25"/>
        <v>16859.12</v>
      </c>
    </row>
    <row r="154" spans="1:12" x14ac:dyDescent="0.25">
      <c r="A154" s="56">
        <v>144</v>
      </c>
      <c r="B154" s="31" t="s">
        <v>329</v>
      </c>
      <c r="C154" s="32" t="s">
        <v>348</v>
      </c>
      <c r="D154" s="33" t="s">
        <v>149</v>
      </c>
      <c r="E154" s="9"/>
      <c r="F154" s="14">
        <f t="shared" si="23"/>
        <v>12128.86</v>
      </c>
      <c r="G154" s="34">
        <v>1.67</v>
      </c>
      <c r="H154" s="23">
        <f t="shared" si="21"/>
        <v>1</v>
      </c>
      <c r="I154" s="11">
        <f t="shared" si="20"/>
        <v>1</v>
      </c>
      <c r="J154" s="12">
        <v>1</v>
      </c>
      <c r="K154" s="11">
        <f t="shared" si="24"/>
        <v>1</v>
      </c>
      <c r="L154" s="13">
        <f t="shared" si="25"/>
        <v>20255.2</v>
      </c>
    </row>
    <row r="155" spans="1:12" x14ac:dyDescent="0.25">
      <c r="A155" s="56">
        <v>145</v>
      </c>
      <c r="B155" s="31" t="s">
        <v>330</v>
      </c>
      <c r="C155" s="32" t="s">
        <v>349</v>
      </c>
      <c r="D155" s="33" t="s">
        <v>149</v>
      </c>
      <c r="E155" s="9"/>
      <c r="F155" s="14">
        <f t="shared" si="23"/>
        <v>12128.86</v>
      </c>
      <c r="G155" s="34">
        <v>0.85</v>
      </c>
      <c r="H155" s="23">
        <f t="shared" si="21"/>
        <v>1</v>
      </c>
      <c r="I155" s="11">
        <f t="shared" si="20"/>
        <v>1</v>
      </c>
      <c r="J155" s="12">
        <v>1</v>
      </c>
      <c r="K155" s="11">
        <f t="shared" si="24"/>
        <v>1</v>
      </c>
      <c r="L155" s="13">
        <f t="shared" si="25"/>
        <v>10309.530000000001</v>
      </c>
    </row>
    <row r="156" spans="1:12" x14ac:dyDescent="0.25">
      <c r="A156" s="56">
        <v>146</v>
      </c>
      <c r="B156" s="31" t="s">
        <v>331</v>
      </c>
      <c r="C156" s="32" t="s">
        <v>350</v>
      </c>
      <c r="D156" s="33" t="s">
        <v>149</v>
      </c>
      <c r="E156" s="9"/>
      <c r="F156" s="14">
        <f t="shared" si="23"/>
        <v>12128.86</v>
      </c>
      <c r="G156" s="34">
        <v>1.0900000000000001</v>
      </c>
      <c r="H156" s="23">
        <f t="shared" si="21"/>
        <v>1</v>
      </c>
      <c r="I156" s="11">
        <f t="shared" si="20"/>
        <v>1</v>
      </c>
      <c r="J156" s="12">
        <v>1</v>
      </c>
      <c r="K156" s="11">
        <f t="shared" si="24"/>
        <v>1</v>
      </c>
      <c r="L156" s="13">
        <f t="shared" si="25"/>
        <v>13220.46</v>
      </c>
    </row>
    <row r="157" spans="1:12" x14ac:dyDescent="0.25">
      <c r="A157" s="56">
        <v>147</v>
      </c>
      <c r="B157" s="31" t="s">
        <v>332</v>
      </c>
      <c r="C157" s="32" t="s">
        <v>351</v>
      </c>
      <c r="D157" s="33" t="s">
        <v>149</v>
      </c>
      <c r="E157" s="9"/>
      <c r="F157" s="14">
        <f t="shared" si="23"/>
        <v>12128.86</v>
      </c>
      <c r="G157" s="34">
        <v>1.5</v>
      </c>
      <c r="H157" s="23">
        <f t="shared" si="21"/>
        <v>1</v>
      </c>
      <c r="I157" s="11">
        <f t="shared" si="20"/>
        <v>1</v>
      </c>
      <c r="J157" s="12">
        <v>1</v>
      </c>
      <c r="K157" s="11">
        <f t="shared" si="24"/>
        <v>1</v>
      </c>
      <c r="L157" s="13">
        <f t="shared" si="25"/>
        <v>18193.29</v>
      </c>
    </row>
    <row r="158" spans="1:12" ht="30" x14ac:dyDescent="0.25">
      <c r="A158" s="56">
        <v>148</v>
      </c>
      <c r="B158" s="31" t="s">
        <v>333</v>
      </c>
      <c r="C158" s="32" t="s">
        <v>352</v>
      </c>
      <c r="D158" s="33" t="s">
        <v>149</v>
      </c>
      <c r="E158" s="9"/>
      <c r="F158" s="14">
        <f t="shared" si="23"/>
        <v>12128.86</v>
      </c>
      <c r="G158" s="34">
        <v>1.8</v>
      </c>
      <c r="H158" s="23">
        <f t="shared" si="21"/>
        <v>1</v>
      </c>
      <c r="I158" s="11">
        <f t="shared" si="20"/>
        <v>1</v>
      </c>
      <c r="J158" s="12">
        <v>1</v>
      </c>
      <c r="K158" s="11">
        <f t="shared" si="24"/>
        <v>1</v>
      </c>
      <c r="L158" s="13">
        <f t="shared" si="25"/>
        <v>21831.95</v>
      </c>
    </row>
    <row r="159" spans="1:12" x14ac:dyDescent="0.25">
      <c r="A159" s="56">
        <v>149</v>
      </c>
      <c r="B159" s="31" t="s">
        <v>334</v>
      </c>
      <c r="C159" s="32" t="s">
        <v>353</v>
      </c>
      <c r="D159" s="33" t="s">
        <v>149</v>
      </c>
      <c r="E159" s="9"/>
      <c r="F159" s="14">
        <f t="shared" si="23"/>
        <v>12128.86</v>
      </c>
      <c r="G159" s="34">
        <v>2.75</v>
      </c>
      <c r="H159" s="23">
        <f t="shared" si="21"/>
        <v>1</v>
      </c>
      <c r="I159" s="11">
        <f t="shared" si="20"/>
        <v>1</v>
      </c>
      <c r="J159" s="12">
        <v>1</v>
      </c>
      <c r="K159" s="11">
        <f t="shared" si="24"/>
        <v>1</v>
      </c>
      <c r="L159" s="13">
        <f t="shared" si="25"/>
        <v>33354.370000000003</v>
      </c>
    </row>
    <row r="160" spans="1:12" ht="30" x14ac:dyDescent="0.25">
      <c r="A160" s="56">
        <v>150</v>
      </c>
      <c r="B160" s="31" t="s">
        <v>335</v>
      </c>
      <c r="C160" s="32" t="s">
        <v>354</v>
      </c>
      <c r="D160" s="33" t="s">
        <v>149</v>
      </c>
      <c r="E160" s="9"/>
      <c r="F160" s="14">
        <f t="shared" si="23"/>
        <v>12128.86</v>
      </c>
      <c r="G160" s="34">
        <v>2.35</v>
      </c>
      <c r="H160" s="23">
        <f t="shared" si="21"/>
        <v>1</v>
      </c>
      <c r="I160" s="11">
        <f t="shared" si="20"/>
        <v>1</v>
      </c>
      <c r="J160" s="12">
        <v>1</v>
      </c>
      <c r="K160" s="11">
        <f t="shared" si="24"/>
        <v>1</v>
      </c>
      <c r="L160" s="13">
        <f t="shared" si="25"/>
        <v>28502.82</v>
      </c>
    </row>
    <row r="161" spans="1:13" ht="32.25" customHeight="1" x14ac:dyDescent="0.25">
      <c r="A161" s="57" t="s">
        <v>159</v>
      </c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9"/>
    </row>
    <row r="162" spans="1:13" x14ac:dyDescent="0.25">
      <c r="A162" s="25">
        <v>1</v>
      </c>
      <c r="B162" s="30" t="s">
        <v>163</v>
      </c>
      <c r="C162" s="9" t="s">
        <v>3</v>
      </c>
      <c r="D162" s="10" t="s">
        <v>2</v>
      </c>
      <c r="E162" s="9"/>
      <c r="F162" s="14">
        <v>12128.86</v>
      </c>
      <c r="G162" s="24">
        <v>0.83</v>
      </c>
      <c r="H162" s="23">
        <v>1</v>
      </c>
      <c r="I162" s="11">
        <v>1.2</v>
      </c>
      <c r="J162" s="12">
        <v>1</v>
      </c>
      <c r="K162" s="11">
        <f>ROUND(H162*I162*J162,7)</f>
        <v>1.2</v>
      </c>
      <c r="L162" s="13">
        <f>ROUND(G162*K162*F162,2)</f>
        <v>12080.34</v>
      </c>
      <c r="M162" s="28"/>
    </row>
    <row r="163" spans="1:13" x14ac:dyDescent="0.25">
      <c r="A163" s="25">
        <v>2</v>
      </c>
      <c r="B163" s="30" t="s">
        <v>164</v>
      </c>
      <c r="C163" s="9" t="s">
        <v>4</v>
      </c>
      <c r="D163" s="10" t="s">
        <v>2</v>
      </c>
      <c r="E163" s="9"/>
      <c r="F163" s="14">
        <f>F$7</f>
        <v>12128.86</v>
      </c>
      <c r="G163" s="24">
        <v>0.66</v>
      </c>
      <c r="H163" s="23">
        <f t="shared" ref="H163:H186" si="26">H$7</f>
        <v>1</v>
      </c>
      <c r="I163" s="11">
        <f>$I$162</f>
        <v>1.2</v>
      </c>
      <c r="J163" s="12">
        <v>1</v>
      </c>
      <c r="K163" s="11">
        <f t="shared" ref="K163:K192" si="27">ROUND(H163*I163*J163,7)</f>
        <v>1.2</v>
      </c>
      <c r="L163" s="13">
        <f t="shared" ref="L163:L192" si="28">ROUND(G163*K163*F163,2)</f>
        <v>9606.06</v>
      </c>
      <c r="M163" s="28"/>
    </row>
    <row r="164" spans="1:13" x14ac:dyDescent="0.25">
      <c r="A164" s="25">
        <v>3</v>
      </c>
      <c r="B164" s="30" t="s">
        <v>165</v>
      </c>
      <c r="C164" s="9" t="s">
        <v>5</v>
      </c>
      <c r="D164" s="10" t="s">
        <v>2</v>
      </c>
      <c r="E164" s="9"/>
      <c r="F164" s="14">
        <f t="shared" ref="F164:F196" si="29">F$7</f>
        <v>12128.86</v>
      </c>
      <c r="G164" s="24">
        <v>0.71</v>
      </c>
      <c r="H164" s="23">
        <f t="shared" si="26"/>
        <v>1</v>
      </c>
      <c r="I164" s="11">
        <f t="shared" ref="I164:I196" si="30">$I$162</f>
        <v>1.2</v>
      </c>
      <c r="J164" s="12">
        <v>1</v>
      </c>
      <c r="K164" s="11">
        <f t="shared" si="27"/>
        <v>1.2</v>
      </c>
      <c r="L164" s="13">
        <f t="shared" si="28"/>
        <v>10333.790000000001</v>
      </c>
      <c r="M164" s="28"/>
    </row>
    <row r="165" spans="1:13" x14ac:dyDescent="0.25">
      <c r="A165" s="25">
        <v>4</v>
      </c>
      <c r="B165" s="30" t="s">
        <v>166</v>
      </c>
      <c r="C165" s="9" t="s">
        <v>6</v>
      </c>
      <c r="D165" s="10" t="s">
        <v>2</v>
      </c>
      <c r="E165" s="9"/>
      <c r="F165" s="14">
        <f t="shared" si="29"/>
        <v>12128.86</v>
      </c>
      <c r="G165" s="24">
        <v>1.06</v>
      </c>
      <c r="H165" s="23">
        <f t="shared" si="26"/>
        <v>1</v>
      </c>
      <c r="I165" s="11">
        <f t="shared" si="30"/>
        <v>1.2</v>
      </c>
      <c r="J165" s="12">
        <v>1</v>
      </c>
      <c r="K165" s="11">
        <f t="shared" si="27"/>
        <v>1.2</v>
      </c>
      <c r="L165" s="13">
        <f t="shared" si="28"/>
        <v>15427.91</v>
      </c>
      <c r="M165" s="28"/>
    </row>
    <row r="166" spans="1:13" x14ac:dyDescent="0.25">
      <c r="A166" s="25">
        <v>6</v>
      </c>
      <c r="B166" s="30" t="s">
        <v>168</v>
      </c>
      <c r="C166" s="9" t="s">
        <v>7</v>
      </c>
      <c r="D166" s="10" t="s">
        <v>2</v>
      </c>
      <c r="E166" s="9"/>
      <c r="F166" s="14">
        <f t="shared" si="29"/>
        <v>12128.86</v>
      </c>
      <c r="G166" s="24">
        <v>0.33</v>
      </c>
      <c r="H166" s="23">
        <f t="shared" si="26"/>
        <v>1</v>
      </c>
      <c r="I166" s="11">
        <f t="shared" si="30"/>
        <v>1.2</v>
      </c>
      <c r="J166" s="12">
        <v>1</v>
      </c>
      <c r="K166" s="11">
        <f t="shared" si="27"/>
        <v>1.2</v>
      </c>
      <c r="L166" s="13">
        <f t="shared" si="28"/>
        <v>4803.03</v>
      </c>
    </row>
    <row r="167" spans="1:13" x14ac:dyDescent="0.25">
      <c r="A167" s="25">
        <v>7</v>
      </c>
      <c r="B167" s="30" t="s">
        <v>169</v>
      </c>
      <c r="C167" s="9" t="s">
        <v>158</v>
      </c>
      <c r="D167" s="10" t="s">
        <v>2</v>
      </c>
      <c r="E167" s="9"/>
      <c r="F167" s="14">
        <f t="shared" si="29"/>
        <v>12128.86</v>
      </c>
      <c r="G167" s="24">
        <v>1.04</v>
      </c>
      <c r="H167" s="23">
        <f t="shared" si="26"/>
        <v>1</v>
      </c>
      <c r="I167" s="11">
        <f t="shared" si="30"/>
        <v>1.2</v>
      </c>
      <c r="J167" s="12">
        <v>1</v>
      </c>
      <c r="K167" s="11">
        <f t="shared" si="27"/>
        <v>1.2</v>
      </c>
      <c r="L167" s="13">
        <f t="shared" si="28"/>
        <v>15136.82</v>
      </c>
    </row>
    <row r="168" spans="1:13" ht="18.75" customHeight="1" x14ac:dyDescent="0.25">
      <c r="A168" s="25">
        <v>8</v>
      </c>
      <c r="B168" s="31" t="s">
        <v>170</v>
      </c>
      <c r="C168" s="32" t="s">
        <v>9</v>
      </c>
      <c r="D168" s="10" t="s">
        <v>8</v>
      </c>
      <c r="E168" s="9"/>
      <c r="F168" s="14">
        <f t="shared" si="29"/>
        <v>12128.86</v>
      </c>
      <c r="G168" s="24">
        <v>0.98</v>
      </c>
      <c r="H168" s="23">
        <f t="shared" si="26"/>
        <v>1</v>
      </c>
      <c r="I168" s="11">
        <f t="shared" si="30"/>
        <v>1.2</v>
      </c>
      <c r="J168" s="12">
        <v>1</v>
      </c>
      <c r="K168" s="11">
        <f t="shared" si="27"/>
        <v>1.2</v>
      </c>
      <c r="L168" s="13">
        <f t="shared" si="28"/>
        <v>14263.54</v>
      </c>
    </row>
    <row r="169" spans="1:13" x14ac:dyDescent="0.25">
      <c r="A169" s="25">
        <v>9</v>
      </c>
      <c r="B169" s="31" t="s">
        <v>171</v>
      </c>
      <c r="C169" s="32" t="s">
        <v>11</v>
      </c>
      <c r="D169" s="10" t="s">
        <v>10</v>
      </c>
      <c r="E169" s="9"/>
      <c r="F169" s="14">
        <f t="shared" si="29"/>
        <v>12128.86</v>
      </c>
      <c r="G169" s="24">
        <v>0.89</v>
      </c>
      <c r="H169" s="23">
        <f>H19</f>
        <v>1.0101457</v>
      </c>
      <c r="I169" s="11">
        <f t="shared" si="30"/>
        <v>1.2</v>
      </c>
      <c r="J169" s="12">
        <v>1</v>
      </c>
      <c r="K169" s="11">
        <f t="shared" si="27"/>
        <v>1.2121748000000001</v>
      </c>
      <c r="L169" s="13">
        <f t="shared" si="28"/>
        <v>13085.05</v>
      </c>
      <c r="M169" s="28"/>
    </row>
    <row r="170" spans="1:13" x14ac:dyDescent="0.25">
      <c r="A170" s="25">
        <v>10</v>
      </c>
      <c r="B170" s="31" t="s">
        <v>172</v>
      </c>
      <c r="C170" s="32" t="s">
        <v>13</v>
      </c>
      <c r="D170" s="10" t="s">
        <v>12</v>
      </c>
      <c r="E170" s="9"/>
      <c r="F170" s="14">
        <f t="shared" si="29"/>
        <v>12128.86</v>
      </c>
      <c r="G170" s="24">
        <v>0.91</v>
      </c>
      <c r="H170" s="23">
        <f t="shared" si="26"/>
        <v>1</v>
      </c>
      <c r="I170" s="11">
        <f t="shared" si="30"/>
        <v>1.2</v>
      </c>
      <c r="J170" s="12">
        <v>1</v>
      </c>
      <c r="K170" s="11">
        <f t="shared" si="27"/>
        <v>1.2</v>
      </c>
      <c r="L170" s="13">
        <f t="shared" si="28"/>
        <v>13244.72</v>
      </c>
    </row>
    <row r="171" spans="1:13" x14ac:dyDescent="0.25">
      <c r="A171" s="25">
        <v>18</v>
      </c>
      <c r="B171" s="31" t="s">
        <v>180</v>
      </c>
      <c r="C171" s="32" t="s">
        <v>16</v>
      </c>
      <c r="D171" s="10" t="s">
        <v>15</v>
      </c>
      <c r="E171" s="9"/>
      <c r="F171" s="14">
        <f t="shared" si="29"/>
        <v>12128.86</v>
      </c>
      <c r="G171" s="24">
        <v>1.54</v>
      </c>
      <c r="H171" s="23">
        <f t="shared" si="26"/>
        <v>1</v>
      </c>
      <c r="I171" s="11">
        <f t="shared" si="30"/>
        <v>1.2</v>
      </c>
      <c r="J171" s="12">
        <v>1</v>
      </c>
      <c r="K171" s="11">
        <f t="shared" si="27"/>
        <v>1.2</v>
      </c>
      <c r="L171" s="13">
        <f t="shared" si="28"/>
        <v>22414.13</v>
      </c>
      <c r="M171" s="28"/>
    </row>
    <row r="172" spans="1:13" x14ac:dyDescent="0.25">
      <c r="A172" s="25">
        <v>26</v>
      </c>
      <c r="B172" s="31" t="s">
        <v>188</v>
      </c>
      <c r="C172" s="32" t="s">
        <v>189</v>
      </c>
      <c r="D172" s="10" t="s">
        <v>31</v>
      </c>
      <c r="E172" s="9"/>
      <c r="F172" s="14">
        <f t="shared" si="29"/>
        <v>12128.86</v>
      </c>
      <c r="G172" s="24">
        <v>2.75</v>
      </c>
      <c r="H172" s="23">
        <f t="shared" si="26"/>
        <v>1</v>
      </c>
      <c r="I172" s="11">
        <f t="shared" si="30"/>
        <v>1.2</v>
      </c>
      <c r="J172" s="12">
        <v>1</v>
      </c>
      <c r="K172" s="11">
        <f t="shared" si="27"/>
        <v>1.2</v>
      </c>
      <c r="L172" s="13">
        <f t="shared" si="28"/>
        <v>40025.24</v>
      </c>
    </row>
    <row r="173" spans="1:13" x14ac:dyDescent="0.25">
      <c r="A173" s="25">
        <v>31</v>
      </c>
      <c r="B173" s="31" t="s">
        <v>197</v>
      </c>
      <c r="C173" s="32" t="s">
        <v>33</v>
      </c>
      <c r="D173" s="10" t="s">
        <v>31</v>
      </c>
      <c r="E173" s="9"/>
      <c r="F173" s="14">
        <f t="shared" si="29"/>
        <v>12128.86</v>
      </c>
      <c r="G173" s="24">
        <v>1.1599999999999999</v>
      </c>
      <c r="H173" s="23">
        <f t="shared" si="26"/>
        <v>1</v>
      </c>
      <c r="I173" s="11">
        <f t="shared" si="30"/>
        <v>1.2</v>
      </c>
      <c r="J173" s="12">
        <v>1</v>
      </c>
      <c r="K173" s="11">
        <f t="shared" si="27"/>
        <v>1.2</v>
      </c>
      <c r="L173" s="13">
        <f t="shared" si="28"/>
        <v>16883.37</v>
      </c>
    </row>
    <row r="174" spans="1:13" x14ac:dyDescent="0.25">
      <c r="A174" s="25">
        <v>33</v>
      </c>
      <c r="B174" s="31" t="s">
        <v>199</v>
      </c>
      <c r="C174" s="32" t="s">
        <v>35</v>
      </c>
      <c r="D174" s="10" t="s">
        <v>31</v>
      </c>
      <c r="E174" s="9"/>
      <c r="F174" s="14">
        <f t="shared" si="29"/>
        <v>12128.86</v>
      </c>
      <c r="G174" s="24">
        <v>0.52</v>
      </c>
      <c r="H174" s="23">
        <f t="shared" si="26"/>
        <v>1</v>
      </c>
      <c r="I174" s="11">
        <f t="shared" si="30"/>
        <v>1.2</v>
      </c>
      <c r="J174" s="12">
        <v>1</v>
      </c>
      <c r="K174" s="11">
        <f t="shared" si="27"/>
        <v>1.2</v>
      </c>
      <c r="L174" s="13">
        <f t="shared" si="28"/>
        <v>7568.41</v>
      </c>
      <c r="M174" s="28"/>
    </row>
    <row r="175" spans="1:13" x14ac:dyDescent="0.25">
      <c r="A175" s="25">
        <v>34</v>
      </c>
      <c r="B175" s="31" t="s">
        <v>200</v>
      </c>
      <c r="C175" s="32" t="s">
        <v>36</v>
      </c>
      <c r="D175" s="10" t="s">
        <v>31</v>
      </c>
      <c r="E175" s="9"/>
      <c r="F175" s="14">
        <f t="shared" si="29"/>
        <v>12128.86</v>
      </c>
      <c r="G175" s="24">
        <v>0.65</v>
      </c>
      <c r="H175" s="23">
        <f t="shared" si="26"/>
        <v>1</v>
      </c>
      <c r="I175" s="11">
        <f t="shared" si="30"/>
        <v>1.2</v>
      </c>
      <c r="J175" s="12">
        <v>1</v>
      </c>
      <c r="K175" s="11">
        <f t="shared" si="27"/>
        <v>1.2</v>
      </c>
      <c r="L175" s="13">
        <f t="shared" si="28"/>
        <v>9460.51</v>
      </c>
      <c r="M175" s="28"/>
    </row>
    <row r="176" spans="1:13" x14ac:dyDescent="0.25">
      <c r="A176" s="25">
        <v>35</v>
      </c>
      <c r="B176" s="31" t="s">
        <v>201</v>
      </c>
      <c r="C176" s="32" t="s">
        <v>38</v>
      </c>
      <c r="D176" s="10" t="s">
        <v>37</v>
      </c>
      <c r="E176" s="9"/>
      <c r="F176" s="14">
        <f t="shared" si="29"/>
        <v>12128.86</v>
      </c>
      <c r="G176" s="24">
        <v>0.8</v>
      </c>
      <c r="H176" s="23">
        <f>H19</f>
        <v>1.0101457</v>
      </c>
      <c r="I176" s="11">
        <f t="shared" si="30"/>
        <v>1.2</v>
      </c>
      <c r="J176" s="12">
        <v>1</v>
      </c>
      <c r="K176" s="11">
        <f t="shared" si="27"/>
        <v>1.2121748000000001</v>
      </c>
      <c r="L176" s="13">
        <f t="shared" si="28"/>
        <v>11761.84</v>
      </c>
      <c r="M176" s="28"/>
    </row>
    <row r="177" spans="1:13" x14ac:dyDescent="0.25">
      <c r="A177" s="25">
        <v>40</v>
      </c>
      <c r="B177" s="31" t="s">
        <v>206</v>
      </c>
      <c r="C177" s="32" t="s">
        <v>45</v>
      </c>
      <c r="D177" s="10" t="s">
        <v>44</v>
      </c>
      <c r="E177" s="9"/>
      <c r="F177" s="14">
        <f t="shared" si="29"/>
        <v>12128.86</v>
      </c>
      <c r="G177" s="24">
        <v>0.98</v>
      </c>
      <c r="H177" s="23">
        <f>H19</f>
        <v>1.0101457</v>
      </c>
      <c r="I177" s="11">
        <f t="shared" si="30"/>
        <v>1.2</v>
      </c>
      <c r="J177" s="12">
        <v>1</v>
      </c>
      <c r="K177" s="11">
        <f t="shared" si="27"/>
        <v>1.2121748000000001</v>
      </c>
      <c r="L177" s="13">
        <f t="shared" si="28"/>
        <v>14408.25</v>
      </c>
      <c r="M177" s="28"/>
    </row>
    <row r="178" spans="1:13" x14ac:dyDescent="0.25">
      <c r="A178" s="25">
        <v>41</v>
      </c>
      <c r="B178" s="31" t="s">
        <v>207</v>
      </c>
      <c r="C178" s="32" t="s">
        <v>208</v>
      </c>
      <c r="D178" s="10" t="s">
        <v>44</v>
      </c>
      <c r="E178" s="9"/>
      <c r="F178" s="14">
        <f t="shared" si="29"/>
        <v>12128.86</v>
      </c>
      <c r="G178" s="24">
        <v>1.75</v>
      </c>
      <c r="H178" s="23">
        <f t="shared" si="26"/>
        <v>1</v>
      </c>
      <c r="I178" s="11">
        <f t="shared" si="30"/>
        <v>1.2</v>
      </c>
      <c r="J178" s="12">
        <v>1</v>
      </c>
      <c r="K178" s="11">
        <f t="shared" si="27"/>
        <v>1.2</v>
      </c>
      <c r="L178" s="13">
        <f t="shared" si="28"/>
        <v>25470.61</v>
      </c>
    </row>
    <row r="179" spans="1:13" x14ac:dyDescent="0.25">
      <c r="A179" s="25">
        <v>42</v>
      </c>
      <c r="B179" s="31" t="s">
        <v>209</v>
      </c>
      <c r="C179" s="32" t="s">
        <v>210</v>
      </c>
      <c r="D179" s="10" t="s">
        <v>44</v>
      </c>
      <c r="E179" s="9"/>
      <c r="F179" s="14">
        <f t="shared" si="29"/>
        <v>12128.86</v>
      </c>
      <c r="G179" s="24">
        <v>2.89</v>
      </c>
      <c r="H179" s="23">
        <f t="shared" si="26"/>
        <v>1</v>
      </c>
      <c r="I179" s="11">
        <f t="shared" si="30"/>
        <v>1.2</v>
      </c>
      <c r="J179" s="12">
        <v>1</v>
      </c>
      <c r="K179" s="11">
        <f t="shared" si="27"/>
        <v>1.2</v>
      </c>
      <c r="L179" s="13">
        <f t="shared" si="28"/>
        <v>42062.89</v>
      </c>
    </row>
    <row r="180" spans="1:13" ht="30" x14ac:dyDescent="0.25">
      <c r="A180" s="25">
        <v>43</v>
      </c>
      <c r="B180" s="31" t="s">
        <v>211</v>
      </c>
      <c r="C180" s="32" t="s">
        <v>47</v>
      </c>
      <c r="D180" s="10" t="s">
        <v>46</v>
      </c>
      <c r="E180" s="9"/>
      <c r="F180" s="14">
        <f t="shared" si="29"/>
        <v>12128.86</v>
      </c>
      <c r="G180" s="24">
        <v>0.94</v>
      </c>
      <c r="H180" s="23">
        <f>H19</f>
        <v>1.0101457</v>
      </c>
      <c r="I180" s="11">
        <f t="shared" si="30"/>
        <v>1.2</v>
      </c>
      <c r="J180" s="12">
        <v>1</v>
      </c>
      <c r="K180" s="11">
        <f t="shared" si="27"/>
        <v>1.2121748000000001</v>
      </c>
      <c r="L180" s="13">
        <f t="shared" si="28"/>
        <v>13820.16</v>
      </c>
      <c r="M180" s="28"/>
    </row>
    <row r="181" spans="1:13" x14ac:dyDescent="0.25">
      <c r="A181" s="25">
        <v>46</v>
      </c>
      <c r="B181" s="31" t="s">
        <v>214</v>
      </c>
      <c r="C181" s="32" t="s">
        <v>52</v>
      </c>
      <c r="D181" s="10" t="s">
        <v>51</v>
      </c>
      <c r="E181" s="9"/>
      <c r="F181" s="14">
        <f t="shared" si="29"/>
        <v>12128.86</v>
      </c>
      <c r="G181" s="24">
        <v>1.6</v>
      </c>
      <c r="H181" s="23">
        <f t="shared" si="26"/>
        <v>1</v>
      </c>
      <c r="I181" s="11">
        <f t="shared" si="30"/>
        <v>1.2</v>
      </c>
      <c r="J181" s="12">
        <v>1</v>
      </c>
      <c r="K181" s="11">
        <f t="shared" si="27"/>
        <v>1.2</v>
      </c>
      <c r="L181" s="13">
        <f t="shared" si="28"/>
        <v>23287.41</v>
      </c>
      <c r="M181" s="28"/>
    </row>
    <row r="182" spans="1:13" x14ac:dyDescent="0.25">
      <c r="A182" s="25">
        <v>49</v>
      </c>
      <c r="B182" s="31" t="s">
        <v>217</v>
      </c>
      <c r="C182" s="32" t="s">
        <v>55</v>
      </c>
      <c r="D182" s="10" t="s">
        <v>51</v>
      </c>
      <c r="E182" s="9"/>
      <c r="F182" s="14">
        <f t="shared" si="29"/>
        <v>12128.86</v>
      </c>
      <c r="G182" s="24">
        <v>0.8</v>
      </c>
      <c r="H182" s="23">
        <f t="shared" si="26"/>
        <v>1</v>
      </c>
      <c r="I182" s="11">
        <f t="shared" si="30"/>
        <v>1.2</v>
      </c>
      <c r="J182" s="12">
        <v>1</v>
      </c>
      <c r="K182" s="11">
        <f t="shared" si="27"/>
        <v>1.2</v>
      </c>
      <c r="L182" s="13">
        <f t="shared" si="28"/>
        <v>11643.71</v>
      </c>
      <c r="M182" s="28"/>
    </row>
    <row r="183" spans="1:13" x14ac:dyDescent="0.25">
      <c r="A183" s="25">
        <v>79</v>
      </c>
      <c r="B183" s="31" t="s">
        <v>263</v>
      </c>
      <c r="C183" s="32" t="s">
        <v>76</v>
      </c>
      <c r="D183" s="10" t="s">
        <v>75</v>
      </c>
      <c r="E183" s="9"/>
      <c r="F183" s="14">
        <f t="shared" si="29"/>
        <v>12128.86</v>
      </c>
      <c r="G183" s="24">
        <v>0.74</v>
      </c>
      <c r="H183" s="23">
        <f t="shared" si="26"/>
        <v>1</v>
      </c>
      <c r="I183" s="11">
        <f t="shared" si="30"/>
        <v>1.2</v>
      </c>
      <c r="J183" s="12">
        <v>1</v>
      </c>
      <c r="K183" s="11">
        <f t="shared" si="27"/>
        <v>1.2</v>
      </c>
      <c r="L183" s="13">
        <f t="shared" si="28"/>
        <v>10770.43</v>
      </c>
      <c r="M183" s="28"/>
    </row>
    <row r="184" spans="1:13" ht="17.25" customHeight="1" x14ac:dyDescent="0.25">
      <c r="A184" s="25">
        <v>80</v>
      </c>
      <c r="B184" s="31" t="s">
        <v>264</v>
      </c>
      <c r="C184" s="32" t="s">
        <v>77</v>
      </c>
      <c r="D184" s="10" t="s">
        <v>75</v>
      </c>
      <c r="E184" s="9"/>
      <c r="F184" s="14">
        <f t="shared" si="29"/>
        <v>12128.86</v>
      </c>
      <c r="G184" s="24">
        <v>1.1200000000000001</v>
      </c>
      <c r="H184" s="23">
        <f t="shared" si="26"/>
        <v>1</v>
      </c>
      <c r="I184" s="11">
        <f t="shared" si="30"/>
        <v>1.2</v>
      </c>
      <c r="J184" s="12">
        <v>1</v>
      </c>
      <c r="K184" s="11">
        <f t="shared" si="27"/>
        <v>1.2</v>
      </c>
      <c r="L184" s="13">
        <f t="shared" si="28"/>
        <v>16301.19</v>
      </c>
      <c r="M184" s="28"/>
    </row>
    <row r="185" spans="1:13" ht="17.25" customHeight="1" x14ac:dyDescent="0.25">
      <c r="A185" s="25">
        <v>81</v>
      </c>
      <c r="B185" s="31" t="s">
        <v>265</v>
      </c>
      <c r="C185" s="32" t="s">
        <v>78</v>
      </c>
      <c r="D185" s="10" t="s">
        <v>75</v>
      </c>
      <c r="E185" s="9"/>
      <c r="F185" s="14">
        <f t="shared" si="29"/>
        <v>12128.86</v>
      </c>
      <c r="G185" s="24">
        <v>1.66</v>
      </c>
      <c r="H185" s="23">
        <f t="shared" si="26"/>
        <v>1</v>
      </c>
      <c r="I185" s="11">
        <f t="shared" si="30"/>
        <v>1.2</v>
      </c>
      <c r="J185" s="12">
        <v>1</v>
      </c>
      <c r="K185" s="11">
        <f t="shared" si="27"/>
        <v>1.2</v>
      </c>
      <c r="L185" s="13">
        <f t="shared" si="28"/>
        <v>24160.69</v>
      </c>
      <c r="M185" s="28"/>
    </row>
    <row r="186" spans="1:13" ht="17.25" customHeight="1" x14ac:dyDescent="0.25">
      <c r="A186" s="25">
        <v>82</v>
      </c>
      <c r="B186" s="31" t="s">
        <v>266</v>
      </c>
      <c r="C186" s="32" t="s">
        <v>79</v>
      </c>
      <c r="D186" s="10" t="s">
        <v>75</v>
      </c>
      <c r="E186" s="9"/>
      <c r="F186" s="14">
        <f t="shared" si="29"/>
        <v>12128.86</v>
      </c>
      <c r="G186" s="24">
        <v>2</v>
      </c>
      <c r="H186" s="23">
        <f t="shared" si="26"/>
        <v>1</v>
      </c>
      <c r="I186" s="11">
        <f t="shared" si="30"/>
        <v>1.2</v>
      </c>
      <c r="J186" s="12">
        <v>1</v>
      </c>
      <c r="K186" s="11">
        <f t="shared" si="27"/>
        <v>1.2</v>
      </c>
      <c r="L186" s="13">
        <f t="shared" si="28"/>
        <v>29109.26</v>
      </c>
      <c r="M186" s="28"/>
    </row>
    <row r="187" spans="1:13" x14ac:dyDescent="0.25">
      <c r="A187" s="25">
        <v>83</v>
      </c>
      <c r="B187" s="31" t="s">
        <v>267</v>
      </c>
      <c r="C187" s="32" t="s">
        <v>80</v>
      </c>
      <c r="D187" s="10" t="s">
        <v>75</v>
      </c>
      <c r="E187" s="9"/>
      <c r="F187" s="14">
        <f t="shared" si="29"/>
        <v>12128.86</v>
      </c>
      <c r="G187" s="24">
        <v>2.46</v>
      </c>
      <c r="H187" s="23">
        <f t="shared" ref="H187:H196" si="31">H$7</f>
        <v>1</v>
      </c>
      <c r="I187" s="11">
        <f t="shared" si="30"/>
        <v>1.2</v>
      </c>
      <c r="J187" s="12">
        <v>1</v>
      </c>
      <c r="K187" s="11">
        <f t="shared" si="27"/>
        <v>1.2</v>
      </c>
      <c r="L187" s="13">
        <f t="shared" si="28"/>
        <v>35804.39</v>
      </c>
      <c r="M187" s="28"/>
    </row>
    <row r="188" spans="1:13" x14ac:dyDescent="0.25">
      <c r="A188" s="25">
        <v>85</v>
      </c>
      <c r="B188" s="31" t="s">
        <v>269</v>
      </c>
      <c r="C188" s="32" t="s">
        <v>83</v>
      </c>
      <c r="D188" s="10" t="s">
        <v>82</v>
      </c>
      <c r="E188" s="9"/>
      <c r="F188" s="14">
        <f t="shared" si="29"/>
        <v>12128.86</v>
      </c>
      <c r="G188" s="24">
        <v>0.39</v>
      </c>
      <c r="H188" s="23">
        <f t="shared" si="31"/>
        <v>1</v>
      </c>
      <c r="I188" s="11">
        <f t="shared" si="30"/>
        <v>1.2</v>
      </c>
      <c r="J188" s="12">
        <v>1</v>
      </c>
      <c r="K188" s="11">
        <f t="shared" si="27"/>
        <v>1.2</v>
      </c>
      <c r="L188" s="13">
        <f t="shared" si="28"/>
        <v>5676.31</v>
      </c>
      <c r="M188" s="28"/>
    </row>
    <row r="189" spans="1:13" x14ac:dyDescent="0.25">
      <c r="A189" s="25">
        <v>93</v>
      </c>
      <c r="B189" s="31" t="s">
        <v>277</v>
      </c>
      <c r="C189" s="32" t="s">
        <v>93</v>
      </c>
      <c r="D189" s="10" t="s">
        <v>92</v>
      </c>
      <c r="E189" s="9"/>
      <c r="F189" s="14">
        <f t="shared" si="29"/>
        <v>12128.86</v>
      </c>
      <c r="G189" s="24">
        <v>0.9</v>
      </c>
      <c r="H189" s="23">
        <f t="shared" si="31"/>
        <v>1</v>
      </c>
      <c r="I189" s="11">
        <f t="shared" si="30"/>
        <v>1.2</v>
      </c>
      <c r="J189" s="12">
        <v>1</v>
      </c>
      <c r="K189" s="11">
        <f t="shared" si="27"/>
        <v>1.2</v>
      </c>
      <c r="L189" s="13">
        <f t="shared" si="28"/>
        <v>13099.17</v>
      </c>
      <c r="M189" s="28"/>
    </row>
    <row r="190" spans="1:13" x14ac:dyDescent="0.25">
      <c r="A190" s="25">
        <v>99</v>
      </c>
      <c r="B190" s="31" t="s">
        <v>283</v>
      </c>
      <c r="C190" s="32" t="s">
        <v>103</v>
      </c>
      <c r="D190" s="10" t="s">
        <v>102</v>
      </c>
      <c r="E190" s="9"/>
      <c r="F190" s="14">
        <f t="shared" si="29"/>
        <v>12128.86</v>
      </c>
      <c r="G190" s="24">
        <v>0.74</v>
      </c>
      <c r="H190" s="23">
        <f t="shared" si="31"/>
        <v>1</v>
      </c>
      <c r="I190" s="11">
        <f t="shared" si="30"/>
        <v>1.2</v>
      </c>
      <c r="J190" s="12">
        <v>1</v>
      </c>
      <c r="K190" s="11">
        <f t="shared" si="27"/>
        <v>1.2</v>
      </c>
      <c r="L190" s="13">
        <f t="shared" si="28"/>
        <v>10770.43</v>
      </c>
    </row>
    <row r="191" spans="1:13" x14ac:dyDescent="0.25">
      <c r="A191" s="25">
        <v>104</v>
      </c>
      <c r="B191" s="31" t="s">
        <v>288</v>
      </c>
      <c r="C191" s="32" t="s">
        <v>110</v>
      </c>
      <c r="D191" s="10" t="s">
        <v>106</v>
      </c>
      <c r="E191" s="9"/>
      <c r="F191" s="14">
        <f t="shared" si="29"/>
        <v>12128.86</v>
      </c>
      <c r="G191" s="24">
        <v>1.05</v>
      </c>
      <c r="H191" s="23">
        <f t="shared" si="31"/>
        <v>1</v>
      </c>
      <c r="I191" s="11">
        <f t="shared" si="30"/>
        <v>1.2</v>
      </c>
      <c r="J191" s="12">
        <v>1</v>
      </c>
      <c r="K191" s="11">
        <f t="shared" si="27"/>
        <v>1.2</v>
      </c>
      <c r="L191" s="13">
        <f t="shared" si="28"/>
        <v>15282.36</v>
      </c>
      <c r="M191" s="28"/>
    </row>
    <row r="192" spans="1:13" x14ac:dyDescent="0.25">
      <c r="A192" s="25">
        <v>105</v>
      </c>
      <c r="B192" s="31" t="s">
        <v>289</v>
      </c>
      <c r="C192" s="32" t="s">
        <v>112</v>
      </c>
      <c r="D192" s="10" t="s">
        <v>111</v>
      </c>
      <c r="E192" s="9"/>
      <c r="F192" s="14">
        <f t="shared" si="29"/>
        <v>12128.86</v>
      </c>
      <c r="G192" s="24">
        <v>0.8</v>
      </c>
      <c r="H192" s="23">
        <f t="shared" si="31"/>
        <v>1</v>
      </c>
      <c r="I192" s="11">
        <f t="shared" si="30"/>
        <v>1.2</v>
      </c>
      <c r="J192" s="12">
        <v>1</v>
      </c>
      <c r="K192" s="11">
        <f t="shared" si="27"/>
        <v>1.2</v>
      </c>
      <c r="L192" s="13">
        <f t="shared" si="28"/>
        <v>11643.71</v>
      </c>
    </row>
    <row r="193" spans="1:13" x14ac:dyDescent="0.25">
      <c r="A193" s="25">
        <v>129</v>
      </c>
      <c r="B193" s="31" t="s">
        <v>313</v>
      </c>
      <c r="C193" s="32" t="s">
        <v>141</v>
      </c>
      <c r="D193" s="10" t="s">
        <v>140</v>
      </c>
      <c r="E193" s="9"/>
      <c r="F193" s="14">
        <f t="shared" si="29"/>
        <v>12128.86</v>
      </c>
      <c r="G193" s="24">
        <v>1.08</v>
      </c>
      <c r="H193" s="23">
        <f t="shared" si="31"/>
        <v>1</v>
      </c>
      <c r="I193" s="11">
        <f t="shared" si="30"/>
        <v>1.2</v>
      </c>
      <c r="J193" s="12">
        <v>1</v>
      </c>
      <c r="K193" s="11">
        <f t="shared" ref="K193:K196" si="32">ROUND(H193*I193*J193,7)</f>
        <v>1.2</v>
      </c>
      <c r="L193" s="13">
        <f t="shared" ref="L193:L196" si="33">ROUND(G193*K193*F193,2)</f>
        <v>15719</v>
      </c>
      <c r="M193" s="28"/>
    </row>
    <row r="194" spans="1:13" ht="45" x14ac:dyDescent="0.25">
      <c r="A194" s="25">
        <v>130</v>
      </c>
      <c r="B194" s="31" t="s">
        <v>314</v>
      </c>
      <c r="C194" s="32" t="s">
        <v>142</v>
      </c>
      <c r="D194" s="10" t="s">
        <v>140</v>
      </c>
      <c r="E194" s="9"/>
      <c r="F194" s="14">
        <f t="shared" si="29"/>
        <v>12128.86</v>
      </c>
      <c r="G194" s="24">
        <v>1.41</v>
      </c>
      <c r="H194" s="23">
        <f t="shared" si="31"/>
        <v>1</v>
      </c>
      <c r="I194" s="11">
        <f t="shared" si="30"/>
        <v>1.2</v>
      </c>
      <c r="J194" s="12">
        <v>1</v>
      </c>
      <c r="K194" s="11">
        <f t="shared" si="32"/>
        <v>1.2</v>
      </c>
      <c r="L194" s="13">
        <f t="shared" si="33"/>
        <v>20522.03</v>
      </c>
      <c r="M194" s="28"/>
    </row>
    <row r="195" spans="1:13" x14ac:dyDescent="0.25">
      <c r="A195" s="25">
        <v>133</v>
      </c>
      <c r="B195" s="31" t="s">
        <v>317</v>
      </c>
      <c r="C195" s="32" t="s">
        <v>146</v>
      </c>
      <c r="D195" s="33" t="s">
        <v>145</v>
      </c>
      <c r="E195" s="9"/>
      <c r="F195" s="14">
        <f t="shared" si="29"/>
        <v>12128.86</v>
      </c>
      <c r="G195" s="34">
        <v>7.86</v>
      </c>
      <c r="H195" s="23">
        <f t="shared" si="31"/>
        <v>1</v>
      </c>
      <c r="I195" s="11">
        <f t="shared" si="30"/>
        <v>1.2</v>
      </c>
      <c r="J195" s="12">
        <v>1</v>
      </c>
      <c r="K195" s="11">
        <f t="shared" si="32"/>
        <v>1.2</v>
      </c>
      <c r="L195" s="13">
        <f t="shared" si="33"/>
        <v>114399.41</v>
      </c>
    </row>
    <row r="196" spans="1:13" ht="30" x14ac:dyDescent="0.25">
      <c r="A196" s="25">
        <v>136</v>
      </c>
      <c r="B196" s="31" t="s">
        <v>320</v>
      </c>
      <c r="C196" s="32" t="s">
        <v>321</v>
      </c>
      <c r="D196" s="33" t="s">
        <v>145</v>
      </c>
      <c r="E196" s="9"/>
      <c r="F196" s="14">
        <f t="shared" si="29"/>
        <v>12128.86</v>
      </c>
      <c r="G196" s="34">
        <v>9.74</v>
      </c>
      <c r="H196" s="23">
        <f t="shared" si="31"/>
        <v>1</v>
      </c>
      <c r="I196" s="11">
        <f t="shared" si="30"/>
        <v>1.2</v>
      </c>
      <c r="J196" s="12">
        <v>1</v>
      </c>
      <c r="K196" s="11">
        <f t="shared" si="32"/>
        <v>1.2</v>
      </c>
      <c r="L196" s="13">
        <f t="shared" si="33"/>
        <v>141762.12</v>
      </c>
    </row>
    <row r="197" spans="1:13" ht="4.5" customHeight="1" x14ac:dyDescent="0.25">
      <c r="A197" s="26"/>
      <c r="B197" s="26"/>
      <c r="C197" s="15"/>
      <c r="D197" s="16"/>
      <c r="E197" s="15"/>
      <c r="F197" s="17"/>
      <c r="G197" s="27"/>
      <c r="H197" s="18"/>
      <c r="I197" s="18"/>
      <c r="J197" s="19"/>
      <c r="K197" s="18"/>
      <c r="L197" s="20"/>
    </row>
    <row r="198" spans="1:13" ht="18.75" customHeight="1" x14ac:dyDescent="0.25">
      <c r="A198" s="29" t="s">
        <v>156</v>
      </c>
      <c r="B198" s="29"/>
      <c r="C198" s="37" t="s">
        <v>336</v>
      </c>
      <c r="D198" s="37"/>
      <c r="E198" s="37"/>
      <c r="F198" s="37"/>
      <c r="G198" s="37"/>
      <c r="H198" s="37"/>
      <c r="I198" s="37"/>
      <c r="J198" s="37"/>
    </row>
    <row r="199" spans="1:13" ht="50.25" customHeight="1" x14ac:dyDescent="0.25">
      <c r="A199" s="42" t="s">
        <v>341</v>
      </c>
      <c r="C199" s="41" t="s">
        <v>355</v>
      </c>
      <c r="D199" s="41"/>
      <c r="E199" s="41"/>
      <c r="F199" s="41"/>
      <c r="G199" s="41"/>
      <c r="H199" s="41"/>
      <c r="I199" s="41"/>
      <c r="J199" s="41"/>
      <c r="K199" s="41"/>
      <c r="L199" s="41"/>
    </row>
  </sheetData>
  <mergeCells count="10">
    <mergeCell ref="C199:L199"/>
    <mergeCell ref="I1:L1"/>
    <mergeCell ref="A161:L161"/>
    <mergeCell ref="C198:J198"/>
    <mergeCell ref="I2:L2"/>
    <mergeCell ref="C11:C15"/>
    <mergeCell ref="A11:A15"/>
    <mergeCell ref="C3:L4"/>
    <mergeCell ref="D11:D15"/>
    <mergeCell ref="B11:B15"/>
  </mergeCells>
  <printOptions horizontalCentered="1"/>
  <pageMargins left="0" right="0" top="0.39370078740157483" bottom="0.19685039370078741" header="0.31496062992125984" footer="0.31496062992125984"/>
  <pageSetup paperSize="9" scale="56" fitToHeight="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10</vt:lpstr>
      <vt:lpstr>'Прил 10'!Заголовки_для_печати</vt:lpstr>
      <vt:lpstr>'Прил 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GAPONENKO</dc:creator>
  <cp:lastModifiedBy>GAPONENKO</cp:lastModifiedBy>
  <cp:lastPrinted>2019-10-04T10:52:55Z</cp:lastPrinted>
  <dcterms:created xsi:type="dcterms:W3CDTF">2017-12-23T11:34:50Z</dcterms:created>
  <dcterms:modified xsi:type="dcterms:W3CDTF">2019-10-04T10:53:23Z</dcterms:modified>
</cp:coreProperties>
</file>